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SP\ToTheMoon\Proto\"/>
    </mc:Choice>
  </mc:AlternateContent>
  <xr:revisionPtr revIDLastSave="0" documentId="13_ncr:1_{75869D5D-5EA9-4C6E-9143-1018E8D9EA38}" xr6:coauthVersionLast="47" xr6:coauthVersionMax="47" xr10:uidLastSave="{00000000-0000-0000-0000-000000000000}"/>
  <bookViews>
    <workbookView xWindow="-120" yWindow="-120" windowWidth="29040" windowHeight="15840" xr2:uid="{2842C444-904E-40FC-A835-576FBFF8843C}"/>
  </bookViews>
  <sheets>
    <sheet name="AN" sheetId="8" r:id="rId1"/>
  </sheets>
  <definedNames>
    <definedName name="_xlnm._FilterDatabase" localSheetId="0" hidden="1">AN!$A$16:$N$672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8" l="1"/>
  <c r="A683" i="8" l="1"/>
  <c r="A684" i="8" s="1"/>
  <c r="A685" i="8" s="1"/>
  <c r="A681" i="8"/>
  <c r="A680" i="8" s="1"/>
  <c r="A17" i="8"/>
  <c r="B17" i="8"/>
  <c r="C7" i="8"/>
  <c r="F3" i="8" s="1"/>
  <c r="J3" i="8" s="1"/>
  <c r="J17" i="8" s="1"/>
  <c r="K17" i="8" s="1"/>
  <c r="C6" i="8"/>
  <c r="C5" i="8"/>
  <c r="B4" i="8"/>
  <c r="C1" i="8"/>
  <c r="J685" i="8" l="1"/>
  <c r="K685" i="8" s="1"/>
  <c r="J684" i="8"/>
  <c r="K684" i="8" s="1"/>
  <c r="J683" i="8"/>
  <c r="K683" i="8" s="1"/>
  <c r="J682" i="8"/>
  <c r="K682" i="8" s="1"/>
  <c r="J681" i="8"/>
  <c r="K681" i="8" s="1"/>
  <c r="J680" i="8"/>
  <c r="K680" i="8" s="1"/>
  <c r="C17" i="8"/>
  <c r="B683" i="8"/>
  <c r="C683" i="8" s="1"/>
  <c r="D683" i="8" s="1"/>
  <c r="B682" i="8"/>
  <c r="C682" i="8" s="1"/>
  <c r="D682" i="8" s="1"/>
  <c r="B681" i="8"/>
  <c r="A18" i="8"/>
  <c r="B680" i="8"/>
  <c r="C680" i="8" s="1"/>
  <c r="D680" i="8" s="1"/>
  <c r="A679" i="8"/>
  <c r="J679" i="8" s="1"/>
  <c r="K679" i="8" s="1"/>
  <c r="A686" i="8"/>
  <c r="B685" i="8"/>
  <c r="B684" i="8"/>
  <c r="E683" i="8" l="1"/>
  <c r="C681" i="8"/>
  <c r="D681" i="8" s="1"/>
  <c r="D17" i="8"/>
  <c r="E17" i="8"/>
  <c r="L17" i="8" s="1"/>
  <c r="A687" i="8"/>
  <c r="B686" i="8"/>
  <c r="J686" i="8"/>
  <c r="K686" i="8" s="1"/>
  <c r="C685" i="8"/>
  <c r="D685" i="8" s="1"/>
  <c r="E680" i="8"/>
  <c r="L680" i="8" s="1"/>
  <c r="E682" i="8"/>
  <c r="L682" i="8" s="1"/>
  <c r="A19" i="8"/>
  <c r="B18" i="8"/>
  <c r="J18" i="8"/>
  <c r="K18" i="8" s="1"/>
  <c r="C684" i="8"/>
  <c r="D684" i="8" s="1"/>
  <c r="B679" i="8"/>
  <c r="A678" i="8"/>
  <c r="F683" i="8" l="1"/>
  <c r="H683" i="8" s="1"/>
  <c r="L683" i="8"/>
  <c r="G683" i="8"/>
  <c r="I683" i="8" s="1"/>
  <c r="C686" i="8"/>
  <c r="D686" i="8" s="1"/>
  <c r="B678" i="8"/>
  <c r="A677" i="8"/>
  <c r="J678" i="8"/>
  <c r="K678" i="8" s="1"/>
  <c r="A688" i="8"/>
  <c r="B687" i="8"/>
  <c r="J687" i="8"/>
  <c r="K687" i="8" s="1"/>
  <c r="C679" i="8"/>
  <c r="D679" i="8" s="1"/>
  <c r="E684" i="8"/>
  <c r="L684" i="8" s="1"/>
  <c r="E685" i="8"/>
  <c r="L685" i="8" s="1"/>
  <c r="F17" i="8"/>
  <c r="H17" i="8" s="1"/>
  <c r="G17" i="8"/>
  <c r="I17" i="8" s="1"/>
  <c r="M17" i="8" s="1"/>
  <c r="N17" i="8" s="1"/>
  <c r="C18" i="8"/>
  <c r="D18" i="8" s="1"/>
  <c r="A20" i="8"/>
  <c r="B19" i="8"/>
  <c r="J19" i="8"/>
  <c r="K19" i="8" s="1"/>
  <c r="G682" i="8"/>
  <c r="I682" i="8" s="1"/>
  <c r="F682" i="8"/>
  <c r="H682" i="8" s="1"/>
  <c r="M682" i="8" s="1"/>
  <c r="N682" i="8" s="1"/>
  <c r="E681" i="8"/>
  <c r="L681" i="8" s="1"/>
  <c r="G680" i="8"/>
  <c r="I680" i="8" s="1"/>
  <c r="F680" i="8"/>
  <c r="H680" i="8" s="1"/>
  <c r="M680" i="8" s="1"/>
  <c r="N680" i="8" s="1"/>
  <c r="M683" i="8" l="1"/>
  <c r="N683" i="8" s="1"/>
  <c r="E18" i="8"/>
  <c r="L18" i="8" s="1"/>
  <c r="E679" i="8"/>
  <c r="L679" i="8" s="1"/>
  <c r="G685" i="8"/>
  <c r="I685" i="8" s="1"/>
  <c r="F685" i="8"/>
  <c r="H685" i="8" s="1"/>
  <c r="C19" i="8"/>
  <c r="D19" i="8" s="1"/>
  <c r="C687" i="8"/>
  <c r="D687" i="8" s="1"/>
  <c r="F684" i="8"/>
  <c r="H684" i="8" s="1"/>
  <c r="G684" i="8"/>
  <c r="I684" i="8" s="1"/>
  <c r="B677" i="8"/>
  <c r="A676" i="8"/>
  <c r="J677" i="8"/>
  <c r="K677" i="8" s="1"/>
  <c r="A21" i="8"/>
  <c r="B20" i="8"/>
  <c r="J20" i="8"/>
  <c r="K20" i="8" s="1"/>
  <c r="C678" i="8"/>
  <c r="D678" i="8" s="1"/>
  <c r="G681" i="8"/>
  <c r="I681" i="8" s="1"/>
  <c r="F681" i="8"/>
  <c r="H681" i="8" s="1"/>
  <c r="B688" i="8"/>
  <c r="J688" i="8"/>
  <c r="K688" i="8" s="1"/>
  <c r="E686" i="8"/>
  <c r="L686" i="8" s="1"/>
  <c r="M684" i="8" l="1"/>
  <c r="N684" i="8" s="1"/>
  <c r="F18" i="8"/>
  <c r="H18" i="8" s="1"/>
  <c r="M681" i="8"/>
  <c r="N681" i="8" s="1"/>
  <c r="G18" i="8"/>
  <c r="I18" i="8" s="1"/>
  <c r="M685" i="8"/>
  <c r="N685" i="8" s="1"/>
  <c r="B676" i="8"/>
  <c r="J676" i="8"/>
  <c r="K676" i="8" s="1"/>
  <c r="C677" i="8"/>
  <c r="D677" i="8" s="1"/>
  <c r="G686" i="8"/>
  <c r="I686" i="8" s="1"/>
  <c r="F686" i="8"/>
  <c r="H686" i="8" s="1"/>
  <c r="C688" i="8"/>
  <c r="D688" i="8" s="1"/>
  <c r="C20" i="8"/>
  <c r="D20" i="8" s="1"/>
  <c r="E19" i="8"/>
  <c r="L19" i="8" s="1"/>
  <c r="G679" i="8"/>
  <c r="I679" i="8" s="1"/>
  <c r="F679" i="8"/>
  <c r="H679" i="8" s="1"/>
  <c r="E678" i="8"/>
  <c r="L678" i="8" s="1"/>
  <c r="E687" i="8"/>
  <c r="L687" i="8" s="1"/>
  <c r="A22" i="8"/>
  <c r="B21" i="8"/>
  <c r="J21" i="8"/>
  <c r="K21" i="8" s="1"/>
  <c r="M686" i="8" l="1"/>
  <c r="N686" i="8" s="1"/>
  <c r="M679" i="8"/>
  <c r="N679" i="8" s="1"/>
  <c r="M18" i="8"/>
  <c r="N18" i="8" s="1"/>
  <c r="E677" i="8"/>
  <c r="L677" i="8" s="1"/>
  <c r="F19" i="8"/>
  <c r="H19" i="8" s="1"/>
  <c r="G19" i="8"/>
  <c r="I19" i="8" s="1"/>
  <c r="E20" i="8"/>
  <c r="L20" i="8" s="1"/>
  <c r="E688" i="8"/>
  <c r="L688" i="8" s="1"/>
  <c r="C21" i="8"/>
  <c r="D21" i="8" s="1"/>
  <c r="B22" i="8"/>
  <c r="A23" i="8"/>
  <c r="J22" i="8"/>
  <c r="K22" i="8" s="1"/>
  <c r="G687" i="8"/>
  <c r="I687" i="8" s="1"/>
  <c r="F687" i="8"/>
  <c r="H687" i="8" s="1"/>
  <c r="G678" i="8"/>
  <c r="I678" i="8" s="1"/>
  <c r="F678" i="8"/>
  <c r="H678" i="8" s="1"/>
  <c r="M678" i="8" s="1"/>
  <c r="N678" i="8" s="1"/>
  <c r="C676" i="8"/>
  <c r="D676" i="8" s="1"/>
  <c r="M687" i="8" l="1"/>
  <c r="N687" i="8" s="1"/>
  <c r="G677" i="8"/>
  <c r="I677" i="8" s="1"/>
  <c r="F677" i="8"/>
  <c r="H677" i="8" s="1"/>
  <c r="M19" i="8"/>
  <c r="N19" i="8" s="1"/>
  <c r="E21" i="8"/>
  <c r="L21" i="8" s="1"/>
  <c r="A24" i="8"/>
  <c r="B23" i="8"/>
  <c r="J23" i="8"/>
  <c r="K23" i="8" s="1"/>
  <c r="C22" i="8"/>
  <c r="D22" i="8" s="1"/>
  <c r="E676" i="8"/>
  <c r="L676" i="8" s="1"/>
  <c r="G688" i="8"/>
  <c r="I688" i="8" s="1"/>
  <c r="F688" i="8"/>
  <c r="H688" i="8" s="1"/>
  <c r="G20" i="8"/>
  <c r="I20" i="8" s="1"/>
  <c r="F20" i="8"/>
  <c r="H20" i="8" s="1"/>
  <c r="M688" i="8" l="1"/>
  <c r="N688" i="8" s="1"/>
  <c r="M677" i="8"/>
  <c r="N677" i="8" s="1"/>
  <c r="M20" i="8"/>
  <c r="N20" i="8" s="1"/>
  <c r="F21" i="8"/>
  <c r="H21" i="8" s="1"/>
  <c r="G21" i="8"/>
  <c r="I21" i="8" s="1"/>
  <c r="M21" i="8" s="1"/>
  <c r="N21" i="8" s="1"/>
  <c r="G676" i="8"/>
  <c r="I676" i="8" s="1"/>
  <c r="F676" i="8"/>
  <c r="H676" i="8" s="1"/>
  <c r="E22" i="8"/>
  <c r="L22" i="8" s="1"/>
  <c r="C23" i="8"/>
  <c r="D23" i="8" s="1"/>
  <c r="B24" i="8"/>
  <c r="A25" i="8"/>
  <c r="J24" i="8"/>
  <c r="K24" i="8" s="1"/>
  <c r="A26" i="8" l="1"/>
  <c r="B25" i="8"/>
  <c r="J25" i="8"/>
  <c r="K25" i="8" s="1"/>
  <c r="C24" i="8"/>
  <c r="D24" i="8" s="1"/>
  <c r="E23" i="8"/>
  <c r="L23" i="8" s="1"/>
  <c r="G22" i="8"/>
  <c r="I22" i="8" s="1"/>
  <c r="F22" i="8"/>
  <c r="H22" i="8" s="1"/>
  <c r="M676" i="8"/>
  <c r="N676" i="8" s="1"/>
  <c r="M22" i="8" l="1"/>
  <c r="N22" i="8" s="1"/>
  <c r="A27" i="8"/>
  <c r="B26" i="8"/>
  <c r="J26" i="8"/>
  <c r="K26" i="8" s="1"/>
  <c r="G23" i="8"/>
  <c r="I23" i="8" s="1"/>
  <c r="F23" i="8"/>
  <c r="H23" i="8" s="1"/>
  <c r="M23" i="8" s="1"/>
  <c r="N23" i="8" s="1"/>
  <c r="E24" i="8"/>
  <c r="L24" i="8" s="1"/>
  <c r="C25" i="8"/>
  <c r="D25" i="8" s="1"/>
  <c r="E25" i="8" l="1"/>
  <c r="L25" i="8" s="1"/>
  <c r="G24" i="8"/>
  <c r="I24" i="8" s="1"/>
  <c r="F24" i="8"/>
  <c r="H24" i="8" s="1"/>
  <c r="M24" i="8" s="1"/>
  <c r="N24" i="8" s="1"/>
  <c r="C26" i="8"/>
  <c r="D26" i="8" s="1"/>
  <c r="A28" i="8"/>
  <c r="B27" i="8"/>
  <c r="J27" i="8"/>
  <c r="K27" i="8" s="1"/>
  <c r="C27" i="8" l="1"/>
  <c r="D27" i="8" s="1"/>
  <c r="A29" i="8"/>
  <c r="B28" i="8"/>
  <c r="J28" i="8"/>
  <c r="K28" i="8" s="1"/>
  <c r="E26" i="8"/>
  <c r="L26" i="8" s="1"/>
  <c r="G25" i="8"/>
  <c r="I25" i="8" s="1"/>
  <c r="F25" i="8"/>
  <c r="H25" i="8" s="1"/>
  <c r="M25" i="8" s="1"/>
  <c r="N25" i="8" s="1"/>
  <c r="C28" i="8" l="1"/>
  <c r="D28" i="8" s="1"/>
  <c r="A30" i="8"/>
  <c r="B29" i="8"/>
  <c r="J29" i="8"/>
  <c r="K29" i="8" s="1"/>
  <c r="G26" i="8"/>
  <c r="I26" i="8" s="1"/>
  <c r="F26" i="8"/>
  <c r="H26" i="8" s="1"/>
  <c r="M26" i="8" s="1"/>
  <c r="N26" i="8" s="1"/>
  <c r="E27" i="8"/>
  <c r="L27" i="8" s="1"/>
  <c r="E28" i="8" l="1"/>
  <c r="L28" i="8" s="1"/>
  <c r="G27" i="8"/>
  <c r="I27" i="8" s="1"/>
  <c r="F27" i="8"/>
  <c r="H27" i="8" s="1"/>
  <c r="M27" i="8" s="1"/>
  <c r="N27" i="8" s="1"/>
  <c r="C29" i="8"/>
  <c r="D29" i="8" s="1"/>
  <c r="A31" i="8"/>
  <c r="B30" i="8"/>
  <c r="J30" i="8"/>
  <c r="K30" i="8" s="1"/>
  <c r="G28" i="8" l="1"/>
  <c r="I28" i="8" s="1"/>
  <c r="F28" i="8"/>
  <c r="H28" i="8" s="1"/>
  <c r="M28" i="8" s="1"/>
  <c r="N28" i="8" s="1"/>
  <c r="C30" i="8"/>
  <c r="D30" i="8" s="1"/>
  <c r="A32" i="8"/>
  <c r="B31" i="8"/>
  <c r="J31" i="8"/>
  <c r="K31" i="8" s="1"/>
  <c r="E29" i="8"/>
  <c r="L29" i="8" s="1"/>
  <c r="F29" i="8" l="1"/>
  <c r="H29" i="8" s="1"/>
  <c r="M29" i="8" s="1"/>
  <c r="N29" i="8" s="1"/>
  <c r="G29" i="8"/>
  <c r="I29" i="8" s="1"/>
  <c r="C31" i="8"/>
  <c r="D31" i="8" s="1"/>
  <c r="A33" i="8"/>
  <c r="B32" i="8"/>
  <c r="J32" i="8"/>
  <c r="K32" i="8" s="1"/>
  <c r="E30" i="8"/>
  <c r="L30" i="8" s="1"/>
  <c r="G30" i="8" l="1"/>
  <c r="I30" i="8" s="1"/>
  <c r="F30" i="8"/>
  <c r="H30" i="8" s="1"/>
  <c r="M30" i="8" s="1"/>
  <c r="N30" i="8" s="1"/>
  <c r="C32" i="8"/>
  <c r="D32" i="8" s="1"/>
  <c r="A34" i="8"/>
  <c r="B33" i="8"/>
  <c r="J33" i="8"/>
  <c r="K33" i="8" s="1"/>
  <c r="E31" i="8"/>
  <c r="L31" i="8" s="1"/>
  <c r="C33" i="8" l="1"/>
  <c r="D33" i="8" s="1"/>
  <c r="A35" i="8"/>
  <c r="B34" i="8"/>
  <c r="J34" i="8"/>
  <c r="K34" i="8" s="1"/>
  <c r="F31" i="8"/>
  <c r="H31" i="8" s="1"/>
  <c r="M31" i="8" s="1"/>
  <c r="N31" i="8" s="1"/>
  <c r="G31" i="8"/>
  <c r="I31" i="8" s="1"/>
  <c r="E32" i="8"/>
  <c r="L32" i="8" s="1"/>
  <c r="C34" i="8" l="1"/>
  <c r="D34" i="8" s="1"/>
  <c r="A36" i="8"/>
  <c r="B35" i="8"/>
  <c r="J35" i="8"/>
  <c r="K35" i="8" s="1"/>
  <c r="G32" i="8"/>
  <c r="I32" i="8" s="1"/>
  <c r="F32" i="8"/>
  <c r="H32" i="8" s="1"/>
  <c r="M32" i="8" s="1"/>
  <c r="N32" i="8" s="1"/>
  <c r="E33" i="8"/>
  <c r="L33" i="8" s="1"/>
  <c r="G33" i="8" l="1"/>
  <c r="I33" i="8" s="1"/>
  <c r="F33" i="8"/>
  <c r="H33" i="8" s="1"/>
  <c r="M33" i="8" s="1"/>
  <c r="N33" i="8" s="1"/>
  <c r="C35" i="8"/>
  <c r="D35" i="8" s="1"/>
  <c r="A37" i="8"/>
  <c r="B36" i="8"/>
  <c r="J36" i="8"/>
  <c r="K36" i="8" s="1"/>
  <c r="E34" i="8"/>
  <c r="L34" i="8" s="1"/>
  <c r="G34" i="8" l="1"/>
  <c r="I34" i="8" s="1"/>
  <c r="F34" i="8"/>
  <c r="H34" i="8" s="1"/>
  <c r="M34" i="8" s="1"/>
  <c r="N34" i="8" s="1"/>
  <c r="C36" i="8"/>
  <c r="D36" i="8" s="1"/>
  <c r="A38" i="8"/>
  <c r="B37" i="8"/>
  <c r="J37" i="8"/>
  <c r="K37" i="8" s="1"/>
  <c r="E35" i="8"/>
  <c r="L35" i="8" s="1"/>
  <c r="G35" i="8" l="1"/>
  <c r="I35" i="8" s="1"/>
  <c r="F35" i="8"/>
  <c r="H35" i="8" s="1"/>
  <c r="M35" i="8" s="1"/>
  <c r="N35" i="8" s="1"/>
  <c r="A39" i="8"/>
  <c r="B38" i="8"/>
  <c r="J38" i="8"/>
  <c r="K38" i="8" s="1"/>
  <c r="E36" i="8"/>
  <c r="L36" i="8" s="1"/>
  <c r="C37" i="8"/>
  <c r="D37" i="8" s="1"/>
  <c r="E37" i="8" l="1"/>
  <c r="L37" i="8" s="1"/>
  <c r="G36" i="8"/>
  <c r="I36" i="8" s="1"/>
  <c r="F36" i="8"/>
  <c r="H36" i="8" s="1"/>
  <c r="M36" i="8" s="1"/>
  <c r="N36" i="8" s="1"/>
  <c r="C38" i="8"/>
  <c r="D38" i="8" s="1"/>
  <c r="A40" i="8"/>
  <c r="B39" i="8"/>
  <c r="J39" i="8"/>
  <c r="K39" i="8" s="1"/>
  <c r="G37" i="8" l="1"/>
  <c r="I37" i="8" s="1"/>
  <c r="F37" i="8"/>
  <c r="H37" i="8" s="1"/>
  <c r="M37" i="8" s="1"/>
  <c r="N37" i="8" s="1"/>
  <c r="C39" i="8"/>
  <c r="D39" i="8" s="1"/>
  <c r="A41" i="8"/>
  <c r="B40" i="8"/>
  <c r="J40" i="8"/>
  <c r="K40" i="8" s="1"/>
  <c r="E38" i="8"/>
  <c r="L38" i="8" s="1"/>
  <c r="C40" i="8" l="1"/>
  <c r="D40" i="8" s="1"/>
  <c r="G38" i="8"/>
  <c r="I38" i="8" s="1"/>
  <c r="F38" i="8"/>
  <c r="H38" i="8" s="1"/>
  <c r="M38" i="8" s="1"/>
  <c r="N38" i="8" s="1"/>
  <c r="A42" i="8"/>
  <c r="B41" i="8"/>
  <c r="J41" i="8"/>
  <c r="K41" i="8" s="1"/>
  <c r="E39" i="8"/>
  <c r="L39" i="8" s="1"/>
  <c r="G39" i="8" l="1"/>
  <c r="I39" i="8" s="1"/>
  <c r="F39" i="8"/>
  <c r="H39" i="8" s="1"/>
  <c r="M39" i="8" s="1"/>
  <c r="N39" i="8" s="1"/>
  <c r="C41" i="8"/>
  <c r="D41" i="8" s="1"/>
  <c r="A43" i="8"/>
  <c r="B42" i="8"/>
  <c r="J42" i="8"/>
  <c r="K42" i="8" s="1"/>
  <c r="E40" i="8"/>
  <c r="L40" i="8" s="1"/>
  <c r="F40" i="8" l="1"/>
  <c r="H40" i="8" s="1"/>
  <c r="G40" i="8"/>
  <c r="I40" i="8" s="1"/>
  <c r="E41" i="8"/>
  <c r="L41" i="8" s="1"/>
  <c r="C42" i="8"/>
  <c r="D42" i="8" s="1"/>
  <c r="A44" i="8"/>
  <c r="B43" i="8"/>
  <c r="J43" i="8"/>
  <c r="K43" i="8" s="1"/>
  <c r="M40" i="8" l="1"/>
  <c r="N40" i="8" s="1"/>
  <c r="C43" i="8"/>
  <c r="D43" i="8" s="1"/>
  <c r="E42" i="8"/>
  <c r="L42" i="8" s="1"/>
  <c r="F41" i="8"/>
  <c r="H41" i="8" s="1"/>
  <c r="G41" i="8"/>
  <c r="I41" i="8" s="1"/>
  <c r="A45" i="8"/>
  <c r="B44" i="8"/>
  <c r="J44" i="8"/>
  <c r="K44" i="8" s="1"/>
  <c r="M41" i="8" l="1"/>
  <c r="N41" i="8" s="1"/>
  <c r="C44" i="8"/>
  <c r="D44" i="8" s="1"/>
  <c r="A46" i="8"/>
  <c r="B45" i="8"/>
  <c r="J45" i="8"/>
  <c r="K45" i="8" s="1"/>
  <c r="G42" i="8"/>
  <c r="I42" i="8" s="1"/>
  <c r="F42" i="8"/>
  <c r="H42" i="8" s="1"/>
  <c r="E43" i="8"/>
  <c r="L43" i="8" s="1"/>
  <c r="M42" i="8" l="1"/>
  <c r="N42" i="8" s="1"/>
  <c r="F43" i="8"/>
  <c r="H43" i="8" s="1"/>
  <c r="G43" i="8"/>
  <c r="I43" i="8" s="1"/>
  <c r="C45" i="8"/>
  <c r="D45" i="8" s="1"/>
  <c r="A47" i="8"/>
  <c r="B46" i="8"/>
  <c r="J46" i="8"/>
  <c r="K46" i="8" s="1"/>
  <c r="E44" i="8"/>
  <c r="L44" i="8" s="1"/>
  <c r="M43" i="8" l="1"/>
  <c r="N43" i="8" s="1"/>
  <c r="G44" i="8"/>
  <c r="I44" i="8" s="1"/>
  <c r="F44" i="8"/>
  <c r="H44" i="8" s="1"/>
  <c r="A48" i="8"/>
  <c r="B47" i="8"/>
  <c r="J47" i="8"/>
  <c r="K47" i="8" s="1"/>
  <c r="C46" i="8"/>
  <c r="D46" i="8" s="1"/>
  <c r="E45" i="8"/>
  <c r="L45" i="8" s="1"/>
  <c r="M44" i="8" l="1"/>
  <c r="N44" i="8" s="1"/>
  <c r="E46" i="8"/>
  <c r="L46" i="8" s="1"/>
  <c r="C47" i="8"/>
  <c r="D47" i="8" s="1"/>
  <c r="A49" i="8"/>
  <c r="B48" i="8"/>
  <c r="J48" i="8"/>
  <c r="K48" i="8" s="1"/>
  <c r="G45" i="8"/>
  <c r="I45" i="8" s="1"/>
  <c r="F45" i="8"/>
  <c r="H45" i="8" s="1"/>
  <c r="M45" i="8" l="1"/>
  <c r="N45" i="8" s="1"/>
  <c r="A50" i="8"/>
  <c r="B49" i="8"/>
  <c r="J49" i="8"/>
  <c r="K49" i="8" s="1"/>
  <c r="C48" i="8"/>
  <c r="D48" i="8" s="1"/>
  <c r="E47" i="8"/>
  <c r="L47" i="8" s="1"/>
  <c r="G46" i="8"/>
  <c r="I46" i="8" s="1"/>
  <c r="F46" i="8"/>
  <c r="H46" i="8" s="1"/>
  <c r="M46" i="8" s="1"/>
  <c r="N46" i="8" s="1"/>
  <c r="G47" i="8" l="1"/>
  <c r="I47" i="8" s="1"/>
  <c r="F47" i="8"/>
  <c r="H47" i="8" s="1"/>
  <c r="M47" i="8" s="1"/>
  <c r="N47" i="8" s="1"/>
  <c r="E48" i="8"/>
  <c r="L48" i="8" s="1"/>
  <c r="C49" i="8"/>
  <c r="D49" i="8" s="1"/>
  <c r="A51" i="8"/>
  <c r="B50" i="8"/>
  <c r="J50" i="8"/>
  <c r="K50" i="8" s="1"/>
  <c r="C50" i="8" l="1"/>
  <c r="D50" i="8" s="1"/>
  <c r="A52" i="8"/>
  <c r="B51" i="8"/>
  <c r="J51" i="8"/>
  <c r="K51" i="8" s="1"/>
  <c r="E49" i="8"/>
  <c r="L49" i="8" s="1"/>
  <c r="G48" i="8"/>
  <c r="I48" i="8" s="1"/>
  <c r="F48" i="8"/>
  <c r="H48" i="8" s="1"/>
  <c r="M48" i="8" s="1"/>
  <c r="N48" i="8" s="1"/>
  <c r="G49" i="8" l="1"/>
  <c r="I49" i="8" s="1"/>
  <c r="F49" i="8"/>
  <c r="H49" i="8" s="1"/>
  <c r="M49" i="8" s="1"/>
  <c r="N49" i="8" s="1"/>
  <c r="C51" i="8"/>
  <c r="D51" i="8" s="1"/>
  <c r="A53" i="8"/>
  <c r="B52" i="8"/>
  <c r="J52" i="8"/>
  <c r="K52" i="8" s="1"/>
  <c r="E50" i="8"/>
  <c r="L50" i="8" s="1"/>
  <c r="G50" i="8" l="1"/>
  <c r="I50" i="8" s="1"/>
  <c r="F50" i="8"/>
  <c r="H50" i="8" s="1"/>
  <c r="M50" i="8" s="1"/>
  <c r="N50" i="8" s="1"/>
  <c r="C52" i="8"/>
  <c r="D52" i="8" s="1"/>
  <c r="A54" i="8"/>
  <c r="B53" i="8"/>
  <c r="J53" i="8"/>
  <c r="K53" i="8" s="1"/>
  <c r="E51" i="8"/>
  <c r="L51" i="8" s="1"/>
  <c r="G51" i="8" l="1"/>
  <c r="I51" i="8" s="1"/>
  <c r="F51" i="8"/>
  <c r="H51" i="8" s="1"/>
  <c r="M51" i="8" s="1"/>
  <c r="N51" i="8" s="1"/>
  <c r="A55" i="8"/>
  <c r="B54" i="8"/>
  <c r="J54" i="8"/>
  <c r="K54" i="8" s="1"/>
  <c r="C53" i="8"/>
  <c r="D53" i="8" s="1"/>
  <c r="E52" i="8"/>
  <c r="L52" i="8" s="1"/>
  <c r="F52" i="8" l="1"/>
  <c r="H52" i="8" s="1"/>
  <c r="M52" i="8" s="1"/>
  <c r="N52" i="8" s="1"/>
  <c r="G52" i="8"/>
  <c r="I52" i="8" s="1"/>
  <c r="E53" i="8"/>
  <c r="L53" i="8" s="1"/>
  <c r="A56" i="8"/>
  <c r="B55" i="8"/>
  <c r="J55" i="8"/>
  <c r="K55" i="8" s="1"/>
  <c r="C54" i="8"/>
  <c r="D54" i="8" s="1"/>
  <c r="E54" i="8" l="1"/>
  <c r="L54" i="8" s="1"/>
  <c r="C55" i="8"/>
  <c r="D55" i="8" s="1"/>
  <c r="A57" i="8"/>
  <c r="B56" i="8"/>
  <c r="J56" i="8"/>
  <c r="K56" i="8" s="1"/>
  <c r="F53" i="8"/>
  <c r="H53" i="8" s="1"/>
  <c r="M53" i="8" s="1"/>
  <c r="N53" i="8" s="1"/>
  <c r="G53" i="8"/>
  <c r="I53" i="8" s="1"/>
  <c r="C56" i="8" l="1"/>
  <c r="D56" i="8" s="1"/>
  <c r="A58" i="8"/>
  <c r="B57" i="8"/>
  <c r="J57" i="8"/>
  <c r="K57" i="8" s="1"/>
  <c r="E55" i="8"/>
  <c r="L55" i="8" s="1"/>
  <c r="G54" i="8"/>
  <c r="I54" i="8" s="1"/>
  <c r="F54" i="8"/>
  <c r="H54" i="8" s="1"/>
  <c r="M54" i="8" s="1"/>
  <c r="N54" i="8" s="1"/>
  <c r="F55" i="8" l="1"/>
  <c r="H55" i="8" s="1"/>
  <c r="M55" i="8" s="1"/>
  <c r="N55" i="8" s="1"/>
  <c r="G55" i="8"/>
  <c r="I55" i="8" s="1"/>
  <c r="C57" i="8"/>
  <c r="D57" i="8" s="1"/>
  <c r="A59" i="8"/>
  <c r="B58" i="8"/>
  <c r="J58" i="8"/>
  <c r="K58" i="8" s="1"/>
  <c r="E56" i="8"/>
  <c r="L56" i="8" s="1"/>
  <c r="G56" i="8" l="1"/>
  <c r="I56" i="8" s="1"/>
  <c r="F56" i="8"/>
  <c r="H56" i="8" s="1"/>
  <c r="M56" i="8" s="1"/>
  <c r="N56" i="8" s="1"/>
  <c r="A60" i="8"/>
  <c r="B59" i="8"/>
  <c r="J59" i="8"/>
  <c r="K59" i="8" s="1"/>
  <c r="E57" i="8"/>
  <c r="L57" i="8" s="1"/>
  <c r="C58" i="8"/>
  <c r="D58" i="8" s="1"/>
  <c r="E58" i="8" l="1"/>
  <c r="L58" i="8" s="1"/>
  <c r="G57" i="8"/>
  <c r="I57" i="8" s="1"/>
  <c r="F57" i="8"/>
  <c r="H57" i="8" s="1"/>
  <c r="M57" i="8" s="1"/>
  <c r="N57" i="8" s="1"/>
  <c r="A61" i="8"/>
  <c r="B60" i="8"/>
  <c r="J60" i="8"/>
  <c r="K60" i="8" s="1"/>
  <c r="C59" i="8"/>
  <c r="D59" i="8" s="1"/>
  <c r="C60" i="8" l="1"/>
  <c r="D60" i="8" s="1"/>
  <c r="A62" i="8"/>
  <c r="B61" i="8"/>
  <c r="J61" i="8"/>
  <c r="K61" i="8" s="1"/>
  <c r="E59" i="8"/>
  <c r="L59" i="8" s="1"/>
  <c r="G58" i="8"/>
  <c r="I58" i="8" s="1"/>
  <c r="F58" i="8"/>
  <c r="H58" i="8" s="1"/>
  <c r="M58" i="8" s="1"/>
  <c r="N58" i="8" s="1"/>
  <c r="G59" i="8" l="1"/>
  <c r="I59" i="8" s="1"/>
  <c r="F59" i="8"/>
  <c r="H59" i="8" s="1"/>
  <c r="M59" i="8" s="1"/>
  <c r="N59" i="8" s="1"/>
  <c r="C61" i="8"/>
  <c r="D61" i="8" s="1"/>
  <c r="A63" i="8"/>
  <c r="B62" i="8"/>
  <c r="J62" i="8"/>
  <c r="K62" i="8" s="1"/>
  <c r="E60" i="8"/>
  <c r="L60" i="8" s="1"/>
  <c r="G60" i="8" l="1"/>
  <c r="I60" i="8" s="1"/>
  <c r="F60" i="8"/>
  <c r="H60" i="8" s="1"/>
  <c r="M60" i="8" s="1"/>
  <c r="N60" i="8" s="1"/>
  <c r="E61" i="8"/>
  <c r="L61" i="8" s="1"/>
  <c r="C62" i="8"/>
  <c r="D62" i="8" s="1"/>
  <c r="A64" i="8"/>
  <c r="B63" i="8"/>
  <c r="J63" i="8"/>
  <c r="K63" i="8" s="1"/>
  <c r="G61" i="8" l="1"/>
  <c r="I61" i="8" s="1"/>
  <c r="F61" i="8"/>
  <c r="H61" i="8" s="1"/>
  <c r="M61" i="8" s="1"/>
  <c r="N61" i="8" s="1"/>
  <c r="C63" i="8"/>
  <c r="D63" i="8" s="1"/>
  <c r="A65" i="8"/>
  <c r="B64" i="8"/>
  <c r="J64" i="8"/>
  <c r="K64" i="8" s="1"/>
  <c r="E62" i="8"/>
  <c r="L62" i="8" s="1"/>
  <c r="E63" i="8" l="1"/>
  <c r="L63" i="8" s="1"/>
  <c r="G62" i="8"/>
  <c r="I62" i="8" s="1"/>
  <c r="F62" i="8"/>
  <c r="H62" i="8" s="1"/>
  <c r="M62" i="8" s="1"/>
  <c r="N62" i="8" s="1"/>
  <c r="C64" i="8"/>
  <c r="D64" i="8" s="1"/>
  <c r="A66" i="8"/>
  <c r="B65" i="8"/>
  <c r="J65" i="8"/>
  <c r="K65" i="8" s="1"/>
  <c r="E64" i="8" l="1"/>
  <c r="L64" i="8" s="1"/>
  <c r="C65" i="8"/>
  <c r="D65" i="8" s="1"/>
  <c r="A67" i="8"/>
  <c r="B66" i="8"/>
  <c r="J66" i="8"/>
  <c r="K66" i="8" s="1"/>
  <c r="G63" i="8"/>
  <c r="I63" i="8" s="1"/>
  <c r="F63" i="8"/>
  <c r="H63" i="8" s="1"/>
  <c r="M63" i="8" s="1"/>
  <c r="N63" i="8" s="1"/>
  <c r="A68" i="8" l="1"/>
  <c r="B67" i="8"/>
  <c r="J67" i="8"/>
  <c r="K67" i="8" s="1"/>
  <c r="C66" i="8"/>
  <c r="D66" i="8" s="1"/>
  <c r="E65" i="8"/>
  <c r="L65" i="8" s="1"/>
  <c r="F64" i="8"/>
  <c r="H64" i="8" s="1"/>
  <c r="G64" i="8"/>
  <c r="I64" i="8" s="1"/>
  <c r="M64" i="8" l="1"/>
  <c r="N64" i="8" s="1"/>
  <c r="F65" i="8"/>
  <c r="H65" i="8" s="1"/>
  <c r="G65" i="8"/>
  <c r="I65" i="8" s="1"/>
  <c r="E66" i="8"/>
  <c r="L66" i="8" s="1"/>
  <c r="C67" i="8"/>
  <c r="D67" i="8" s="1"/>
  <c r="A69" i="8"/>
  <c r="B68" i="8"/>
  <c r="J68" i="8"/>
  <c r="K68" i="8" s="1"/>
  <c r="M65" i="8" l="1"/>
  <c r="N65" i="8" s="1"/>
  <c r="E67" i="8"/>
  <c r="L67" i="8" s="1"/>
  <c r="G66" i="8"/>
  <c r="I66" i="8" s="1"/>
  <c r="F66" i="8"/>
  <c r="H66" i="8" s="1"/>
  <c r="C68" i="8"/>
  <c r="D68" i="8" s="1"/>
  <c r="A70" i="8"/>
  <c r="B69" i="8"/>
  <c r="J69" i="8"/>
  <c r="K69" i="8" s="1"/>
  <c r="M66" i="8" l="1"/>
  <c r="N66" i="8" s="1"/>
  <c r="E68" i="8"/>
  <c r="L68" i="8" s="1"/>
  <c r="A71" i="8"/>
  <c r="B70" i="8"/>
  <c r="J70" i="8"/>
  <c r="K70" i="8" s="1"/>
  <c r="C69" i="8"/>
  <c r="D69" i="8" s="1"/>
  <c r="F67" i="8"/>
  <c r="H67" i="8" s="1"/>
  <c r="G67" i="8"/>
  <c r="I67" i="8" s="1"/>
  <c r="M67" i="8" l="1"/>
  <c r="N67" i="8" s="1"/>
  <c r="C70" i="8"/>
  <c r="D70" i="8" s="1"/>
  <c r="A72" i="8"/>
  <c r="B71" i="8"/>
  <c r="J71" i="8"/>
  <c r="K71" i="8" s="1"/>
  <c r="E69" i="8"/>
  <c r="L69" i="8" s="1"/>
  <c r="G68" i="8"/>
  <c r="I68" i="8" s="1"/>
  <c r="F68" i="8"/>
  <c r="H68" i="8" s="1"/>
  <c r="M68" i="8" l="1"/>
  <c r="N68" i="8" s="1"/>
  <c r="G69" i="8"/>
  <c r="I69" i="8" s="1"/>
  <c r="F69" i="8"/>
  <c r="H69" i="8" s="1"/>
  <c r="M69" i="8" s="1"/>
  <c r="N69" i="8" s="1"/>
  <c r="C71" i="8"/>
  <c r="D71" i="8" s="1"/>
  <c r="B72" i="8"/>
  <c r="A73" i="8"/>
  <c r="J72" i="8"/>
  <c r="K72" i="8" s="1"/>
  <c r="E70" i="8"/>
  <c r="L70" i="8" s="1"/>
  <c r="E71" i="8" l="1"/>
  <c r="L71" i="8" s="1"/>
  <c r="G70" i="8"/>
  <c r="I70" i="8" s="1"/>
  <c r="F70" i="8"/>
  <c r="H70" i="8" s="1"/>
  <c r="M70" i="8" s="1"/>
  <c r="N70" i="8" s="1"/>
  <c r="A74" i="8"/>
  <c r="B73" i="8"/>
  <c r="J73" i="8"/>
  <c r="K73" i="8" s="1"/>
  <c r="C72" i="8"/>
  <c r="D72" i="8" s="1"/>
  <c r="C73" i="8" l="1"/>
  <c r="D73" i="8" s="1"/>
  <c r="A75" i="8"/>
  <c r="B74" i="8"/>
  <c r="J74" i="8"/>
  <c r="K74" i="8" s="1"/>
  <c r="E72" i="8"/>
  <c r="L72" i="8" s="1"/>
  <c r="G71" i="8"/>
  <c r="I71" i="8" s="1"/>
  <c r="F71" i="8"/>
  <c r="H71" i="8" s="1"/>
  <c r="M71" i="8" l="1"/>
  <c r="N71" i="8" s="1"/>
  <c r="G72" i="8"/>
  <c r="I72" i="8" s="1"/>
  <c r="F72" i="8"/>
  <c r="H72" i="8" s="1"/>
  <c r="M72" i="8" s="1"/>
  <c r="N72" i="8" s="1"/>
  <c r="C74" i="8"/>
  <c r="D74" i="8" s="1"/>
  <c r="A76" i="8"/>
  <c r="B75" i="8"/>
  <c r="J75" i="8"/>
  <c r="K75" i="8" s="1"/>
  <c r="E73" i="8"/>
  <c r="L73" i="8" s="1"/>
  <c r="G73" i="8" l="1"/>
  <c r="I73" i="8" s="1"/>
  <c r="F73" i="8"/>
  <c r="H73" i="8" s="1"/>
  <c r="M73" i="8" s="1"/>
  <c r="N73" i="8" s="1"/>
  <c r="E74" i="8"/>
  <c r="L74" i="8" s="1"/>
  <c r="C75" i="8"/>
  <c r="D75" i="8" s="1"/>
  <c r="A77" i="8"/>
  <c r="B76" i="8"/>
  <c r="J76" i="8"/>
  <c r="K76" i="8" s="1"/>
  <c r="A78" i="8" l="1"/>
  <c r="B77" i="8"/>
  <c r="J77" i="8"/>
  <c r="K77" i="8" s="1"/>
  <c r="E75" i="8"/>
  <c r="L75" i="8" s="1"/>
  <c r="G74" i="8"/>
  <c r="I74" i="8" s="1"/>
  <c r="F74" i="8"/>
  <c r="H74" i="8" s="1"/>
  <c r="M74" i="8" s="1"/>
  <c r="N74" i="8" s="1"/>
  <c r="C76" i="8"/>
  <c r="D76" i="8" s="1"/>
  <c r="E76" i="8" l="1"/>
  <c r="L76" i="8" s="1"/>
  <c r="G75" i="8"/>
  <c r="I75" i="8" s="1"/>
  <c r="F75" i="8"/>
  <c r="H75" i="8" s="1"/>
  <c r="M75" i="8" s="1"/>
  <c r="N75" i="8" s="1"/>
  <c r="C77" i="8"/>
  <c r="D77" i="8" s="1"/>
  <c r="A79" i="8"/>
  <c r="B78" i="8"/>
  <c r="J78" i="8"/>
  <c r="K78" i="8" s="1"/>
  <c r="A80" i="8" l="1"/>
  <c r="B79" i="8"/>
  <c r="J79" i="8"/>
  <c r="K79" i="8" s="1"/>
  <c r="E77" i="8"/>
  <c r="L77" i="8" s="1"/>
  <c r="C78" i="8"/>
  <c r="D78" i="8" s="1"/>
  <c r="F76" i="8"/>
  <c r="H76" i="8" s="1"/>
  <c r="M76" i="8" s="1"/>
  <c r="N76" i="8" s="1"/>
  <c r="G76" i="8"/>
  <c r="I76" i="8" s="1"/>
  <c r="F77" i="8" l="1"/>
  <c r="H77" i="8" s="1"/>
  <c r="M77" i="8" s="1"/>
  <c r="N77" i="8" s="1"/>
  <c r="G77" i="8"/>
  <c r="I77" i="8" s="1"/>
  <c r="C79" i="8"/>
  <c r="D79" i="8" s="1"/>
  <c r="E78" i="8"/>
  <c r="L78" i="8" s="1"/>
  <c r="A81" i="8"/>
  <c r="B80" i="8"/>
  <c r="J80" i="8"/>
  <c r="K80" i="8" s="1"/>
  <c r="G78" i="8" l="1"/>
  <c r="I78" i="8" s="1"/>
  <c r="F78" i="8"/>
  <c r="H78" i="8" s="1"/>
  <c r="M78" i="8" s="1"/>
  <c r="N78" i="8" s="1"/>
  <c r="C80" i="8"/>
  <c r="D80" i="8" s="1"/>
  <c r="E79" i="8"/>
  <c r="L79" i="8" s="1"/>
  <c r="A82" i="8"/>
  <c r="B81" i="8"/>
  <c r="J81" i="8"/>
  <c r="K81" i="8" s="1"/>
  <c r="F79" i="8" l="1"/>
  <c r="H79" i="8" s="1"/>
  <c r="M79" i="8" s="1"/>
  <c r="N79" i="8" s="1"/>
  <c r="G79" i="8"/>
  <c r="I79" i="8" s="1"/>
  <c r="A83" i="8"/>
  <c r="B82" i="8"/>
  <c r="J82" i="8"/>
  <c r="K82" i="8" s="1"/>
  <c r="E80" i="8"/>
  <c r="L80" i="8" s="1"/>
  <c r="C81" i="8"/>
  <c r="D81" i="8" s="1"/>
  <c r="E81" i="8" l="1"/>
  <c r="L81" i="8" s="1"/>
  <c r="C82" i="8"/>
  <c r="D82" i="8" s="1"/>
  <c r="G80" i="8"/>
  <c r="I80" i="8" s="1"/>
  <c r="F80" i="8"/>
  <c r="H80" i="8" s="1"/>
  <c r="M80" i="8" s="1"/>
  <c r="N80" i="8" s="1"/>
  <c r="A84" i="8"/>
  <c r="B83" i="8"/>
  <c r="J83" i="8"/>
  <c r="K83" i="8" s="1"/>
  <c r="B84" i="8" l="1"/>
  <c r="A85" i="8"/>
  <c r="J84" i="8"/>
  <c r="K84" i="8" s="1"/>
  <c r="E82" i="8"/>
  <c r="L82" i="8" s="1"/>
  <c r="C83" i="8"/>
  <c r="D83" i="8" s="1"/>
  <c r="G81" i="8"/>
  <c r="I81" i="8" s="1"/>
  <c r="F81" i="8"/>
  <c r="H81" i="8" s="1"/>
  <c r="M81" i="8" s="1"/>
  <c r="N81" i="8" s="1"/>
  <c r="G82" i="8" l="1"/>
  <c r="I82" i="8" s="1"/>
  <c r="F82" i="8"/>
  <c r="H82" i="8" s="1"/>
  <c r="M82" i="8" s="1"/>
  <c r="N82" i="8" s="1"/>
  <c r="A86" i="8"/>
  <c r="B85" i="8"/>
  <c r="J85" i="8"/>
  <c r="K85" i="8" s="1"/>
  <c r="E83" i="8"/>
  <c r="L83" i="8" s="1"/>
  <c r="C84" i="8"/>
  <c r="D84" i="8" s="1"/>
  <c r="G83" i="8" l="1"/>
  <c r="I83" i="8" s="1"/>
  <c r="F83" i="8"/>
  <c r="H83" i="8" s="1"/>
  <c r="M83" i="8" s="1"/>
  <c r="N83" i="8" s="1"/>
  <c r="E84" i="8"/>
  <c r="L84" i="8" s="1"/>
  <c r="C85" i="8"/>
  <c r="D85" i="8" s="1"/>
  <c r="A87" i="8"/>
  <c r="B86" i="8"/>
  <c r="J86" i="8"/>
  <c r="K86" i="8" s="1"/>
  <c r="C86" i="8" l="1"/>
  <c r="D86" i="8" s="1"/>
  <c r="E85" i="8"/>
  <c r="L85" i="8" s="1"/>
  <c r="G84" i="8"/>
  <c r="I84" i="8" s="1"/>
  <c r="F84" i="8"/>
  <c r="H84" i="8" s="1"/>
  <c r="M84" i="8" s="1"/>
  <c r="N84" i="8" s="1"/>
  <c r="A88" i="8"/>
  <c r="B87" i="8"/>
  <c r="J87" i="8"/>
  <c r="K87" i="8" s="1"/>
  <c r="A89" i="8" l="1"/>
  <c r="B88" i="8"/>
  <c r="J88" i="8"/>
  <c r="K88" i="8" s="1"/>
  <c r="C87" i="8"/>
  <c r="D87" i="8" s="1"/>
  <c r="G85" i="8"/>
  <c r="I85" i="8" s="1"/>
  <c r="F85" i="8"/>
  <c r="H85" i="8" s="1"/>
  <c r="M85" i="8" s="1"/>
  <c r="N85" i="8" s="1"/>
  <c r="E86" i="8"/>
  <c r="L86" i="8" s="1"/>
  <c r="G86" i="8" l="1"/>
  <c r="I86" i="8" s="1"/>
  <c r="F86" i="8"/>
  <c r="H86" i="8" s="1"/>
  <c r="M86" i="8" s="1"/>
  <c r="N86" i="8" s="1"/>
  <c r="E87" i="8"/>
  <c r="L87" i="8" s="1"/>
  <c r="C88" i="8"/>
  <c r="D88" i="8" s="1"/>
  <c r="A90" i="8"/>
  <c r="B89" i="8"/>
  <c r="J89" i="8"/>
  <c r="K89" i="8" s="1"/>
  <c r="A91" i="8" l="1"/>
  <c r="B90" i="8"/>
  <c r="J90" i="8"/>
  <c r="K90" i="8" s="1"/>
  <c r="G87" i="8"/>
  <c r="I87" i="8" s="1"/>
  <c r="F87" i="8"/>
  <c r="H87" i="8" s="1"/>
  <c r="M87" i="8" s="1"/>
  <c r="N87" i="8" s="1"/>
  <c r="C89" i="8"/>
  <c r="D89" i="8" s="1"/>
  <c r="E88" i="8"/>
  <c r="L88" i="8" s="1"/>
  <c r="F88" i="8" l="1"/>
  <c r="H88" i="8" s="1"/>
  <c r="M88" i="8" s="1"/>
  <c r="N88" i="8" s="1"/>
  <c r="G88" i="8"/>
  <c r="I88" i="8" s="1"/>
  <c r="E89" i="8"/>
  <c r="L89" i="8" s="1"/>
  <c r="C90" i="8"/>
  <c r="D90" i="8" s="1"/>
  <c r="A92" i="8"/>
  <c r="B91" i="8"/>
  <c r="J91" i="8"/>
  <c r="K91" i="8" s="1"/>
  <c r="A93" i="8" l="1"/>
  <c r="B92" i="8"/>
  <c r="J92" i="8"/>
  <c r="K92" i="8" s="1"/>
  <c r="F89" i="8"/>
  <c r="H89" i="8" s="1"/>
  <c r="G89" i="8"/>
  <c r="I89" i="8" s="1"/>
  <c r="C91" i="8"/>
  <c r="D91" i="8" s="1"/>
  <c r="E90" i="8"/>
  <c r="L90" i="8" s="1"/>
  <c r="M89" i="8" l="1"/>
  <c r="N89" i="8" s="1"/>
  <c r="G90" i="8"/>
  <c r="I90" i="8" s="1"/>
  <c r="F90" i="8"/>
  <c r="H90" i="8" s="1"/>
  <c r="M90" i="8" s="1"/>
  <c r="N90" i="8" s="1"/>
  <c r="E91" i="8"/>
  <c r="L91" i="8" s="1"/>
  <c r="C92" i="8"/>
  <c r="D92" i="8" s="1"/>
  <c r="A94" i="8"/>
  <c r="B93" i="8"/>
  <c r="J93" i="8"/>
  <c r="K93" i="8" s="1"/>
  <c r="A95" i="8" l="1"/>
  <c r="B94" i="8"/>
  <c r="J94" i="8"/>
  <c r="K94" i="8" s="1"/>
  <c r="F91" i="8"/>
  <c r="H91" i="8" s="1"/>
  <c r="G91" i="8"/>
  <c r="I91" i="8" s="1"/>
  <c r="C93" i="8"/>
  <c r="D93" i="8" s="1"/>
  <c r="E92" i="8"/>
  <c r="L92" i="8" s="1"/>
  <c r="M91" i="8" l="1"/>
  <c r="N91" i="8" s="1"/>
  <c r="G92" i="8"/>
  <c r="I92" i="8" s="1"/>
  <c r="F92" i="8"/>
  <c r="H92" i="8" s="1"/>
  <c r="M92" i="8" s="1"/>
  <c r="N92" i="8" s="1"/>
  <c r="C94" i="8"/>
  <c r="D94" i="8" s="1"/>
  <c r="E93" i="8"/>
  <c r="L93" i="8" s="1"/>
  <c r="A96" i="8"/>
  <c r="B95" i="8"/>
  <c r="J95" i="8"/>
  <c r="K95" i="8" s="1"/>
  <c r="G93" i="8" l="1"/>
  <c r="I93" i="8" s="1"/>
  <c r="F93" i="8"/>
  <c r="H93" i="8" s="1"/>
  <c r="M93" i="8" s="1"/>
  <c r="N93" i="8" s="1"/>
  <c r="A97" i="8"/>
  <c r="B96" i="8"/>
  <c r="J96" i="8"/>
  <c r="K96" i="8" s="1"/>
  <c r="E94" i="8"/>
  <c r="L94" i="8" s="1"/>
  <c r="C95" i="8"/>
  <c r="D95" i="8" s="1"/>
  <c r="G94" i="8" l="1"/>
  <c r="I94" i="8" s="1"/>
  <c r="F94" i="8"/>
  <c r="H94" i="8" s="1"/>
  <c r="M94" i="8" s="1"/>
  <c r="N94" i="8" s="1"/>
  <c r="C96" i="8"/>
  <c r="D96" i="8" s="1"/>
  <c r="A98" i="8"/>
  <c r="B97" i="8"/>
  <c r="J97" i="8"/>
  <c r="K97" i="8" s="1"/>
  <c r="E95" i="8"/>
  <c r="L95" i="8" s="1"/>
  <c r="C97" i="8" l="1"/>
  <c r="D97" i="8" s="1"/>
  <c r="E96" i="8"/>
  <c r="L96" i="8" s="1"/>
  <c r="G95" i="8"/>
  <c r="I95" i="8" s="1"/>
  <c r="F95" i="8"/>
  <c r="H95" i="8" s="1"/>
  <c r="M95" i="8" s="1"/>
  <c r="N95" i="8" s="1"/>
  <c r="A99" i="8"/>
  <c r="B98" i="8"/>
  <c r="J98" i="8"/>
  <c r="K98" i="8" s="1"/>
  <c r="C98" i="8" l="1"/>
  <c r="D98" i="8" s="1"/>
  <c r="A100" i="8"/>
  <c r="B99" i="8"/>
  <c r="J99" i="8"/>
  <c r="K99" i="8" s="1"/>
  <c r="G96" i="8"/>
  <c r="I96" i="8" s="1"/>
  <c r="F96" i="8"/>
  <c r="H96" i="8" s="1"/>
  <c r="E97" i="8"/>
  <c r="L97" i="8" s="1"/>
  <c r="M96" i="8" l="1"/>
  <c r="N96" i="8" s="1"/>
  <c r="G97" i="8"/>
  <c r="I97" i="8" s="1"/>
  <c r="F97" i="8"/>
  <c r="H97" i="8" s="1"/>
  <c r="M97" i="8" s="1"/>
  <c r="N97" i="8" s="1"/>
  <c r="A101" i="8"/>
  <c r="B100" i="8"/>
  <c r="J100" i="8"/>
  <c r="K100" i="8" s="1"/>
  <c r="C99" i="8"/>
  <c r="D99" i="8" s="1"/>
  <c r="E98" i="8"/>
  <c r="L98" i="8" s="1"/>
  <c r="G98" i="8" l="1"/>
  <c r="I98" i="8" s="1"/>
  <c r="F98" i="8"/>
  <c r="H98" i="8" s="1"/>
  <c r="M98" i="8" s="1"/>
  <c r="N98" i="8" s="1"/>
  <c r="C100" i="8"/>
  <c r="D100" i="8" s="1"/>
  <c r="A102" i="8"/>
  <c r="B101" i="8"/>
  <c r="J101" i="8"/>
  <c r="K101" i="8" s="1"/>
  <c r="E99" i="8"/>
  <c r="L99" i="8" s="1"/>
  <c r="G99" i="8" l="1"/>
  <c r="I99" i="8" s="1"/>
  <c r="F99" i="8"/>
  <c r="H99" i="8" s="1"/>
  <c r="M99" i="8" s="1"/>
  <c r="N99" i="8" s="1"/>
  <c r="C101" i="8"/>
  <c r="D101" i="8" s="1"/>
  <c r="A103" i="8"/>
  <c r="B102" i="8"/>
  <c r="J102" i="8"/>
  <c r="K102" i="8" s="1"/>
  <c r="E100" i="8"/>
  <c r="L100" i="8" s="1"/>
  <c r="C102" i="8" l="1"/>
  <c r="D102" i="8" s="1"/>
  <c r="E101" i="8"/>
  <c r="L101" i="8" s="1"/>
  <c r="F100" i="8"/>
  <c r="H100" i="8" s="1"/>
  <c r="M100" i="8" s="1"/>
  <c r="N100" i="8" s="1"/>
  <c r="G100" i="8"/>
  <c r="I100" i="8" s="1"/>
  <c r="A104" i="8"/>
  <c r="B103" i="8"/>
  <c r="J103" i="8"/>
  <c r="K103" i="8" s="1"/>
  <c r="C103" i="8" l="1"/>
  <c r="D103" i="8" s="1"/>
  <c r="A105" i="8"/>
  <c r="B104" i="8"/>
  <c r="J104" i="8"/>
  <c r="K104" i="8" s="1"/>
  <c r="F101" i="8"/>
  <c r="H101" i="8" s="1"/>
  <c r="M101" i="8" s="1"/>
  <c r="N101" i="8" s="1"/>
  <c r="G101" i="8"/>
  <c r="I101" i="8" s="1"/>
  <c r="E102" i="8"/>
  <c r="L102" i="8" s="1"/>
  <c r="G102" i="8" l="1"/>
  <c r="I102" i="8" s="1"/>
  <c r="F102" i="8"/>
  <c r="H102" i="8" s="1"/>
  <c r="M102" i="8" s="1"/>
  <c r="N102" i="8" s="1"/>
  <c r="C104" i="8"/>
  <c r="D104" i="8" s="1"/>
  <c r="A106" i="8"/>
  <c r="B105" i="8"/>
  <c r="J105" i="8"/>
  <c r="K105" i="8" s="1"/>
  <c r="E103" i="8"/>
  <c r="L103" i="8" s="1"/>
  <c r="G103" i="8" l="1"/>
  <c r="I103" i="8" s="1"/>
  <c r="F103" i="8"/>
  <c r="H103" i="8" s="1"/>
  <c r="M103" i="8" s="1"/>
  <c r="N103" i="8" s="1"/>
  <c r="C105" i="8"/>
  <c r="D105" i="8" s="1"/>
  <c r="B106" i="8"/>
  <c r="A107" i="8"/>
  <c r="J106" i="8"/>
  <c r="K106" i="8" s="1"/>
  <c r="E104" i="8"/>
  <c r="L104" i="8" s="1"/>
  <c r="C106" i="8" l="1"/>
  <c r="D106" i="8" s="1"/>
  <c r="E105" i="8"/>
  <c r="L105" i="8" s="1"/>
  <c r="F104" i="8"/>
  <c r="H104" i="8" s="1"/>
  <c r="M104" i="8" s="1"/>
  <c r="N104" i="8" s="1"/>
  <c r="G104" i="8"/>
  <c r="I104" i="8" s="1"/>
  <c r="A108" i="8"/>
  <c r="B107" i="8"/>
  <c r="J107" i="8"/>
  <c r="K107" i="8" s="1"/>
  <c r="C107" i="8" l="1"/>
  <c r="D107" i="8" s="1"/>
  <c r="B108" i="8"/>
  <c r="A109" i="8"/>
  <c r="J108" i="8"/>
  <c r="K108" i="8" s="1"/>
  <c r="G105" i="8"/>
  <c r="I105" i="8" s="1"/>
  <c r="F105" i="8"/>
  <c r="H105" i="8" s="1"/>
  <c r="M105" i="8" s="1"/>
  <c r="N105" i="8" s="1"/>
  <c r="E106" i="8"/>
  <c r="L106" i="8" s="1"/>
  <c r="G106" i="8" l="1"/>
  <c r="I106" i="8" s="1"/>
  <c r="F106" i="8"/>
  <c r="H106" i="8" s="1"/>
  <c r="M106" i="8" s="1"/>
  <c r="N106" i="8" s="1"/>
  <c r="C108" i="8"/>
  <c r="D108" i="8" s="1"/>
  <c r="A110" i="8"/>
  <c r="B109" i="8"/>
  <c r="J109" i="8"/>
  <c r="K109" i="8" s="1"/>
  <c r="E107" i="8"/>
  <c r="L107" i="8" s="1"/>
  <c r="C109" i="8" l="1"/>
  <c r="D109" i="8" s="1"/>
  <c r="A111" i="8"/>
  <c r="B110" i="8"/>
  <c r="J110" i="8"/>
  <c r="K110" i="8" s="1"/>
  <c r="E108" i="8"/>
  <c r="L108" i="8" s="1"/>
  <c r="G107" i="8"/>
  <c r="I107" i="8" s="1"/>
  <c r="F107" i="8"/>
  <c r="H107" i="8" s="1"/>
  <c r="M107" i="8" s="1"/>
  <c r="N107" i="8" s="1"/>
  <c r="C110" i="8" l="1"/>
  <c r="D110" i="8" s="1"/>
  <c r="A112" i="8"/>
  <c r="B111" i="8"/>
  <c r="J111" i="8"/>
  <c r="K111" i="8" s="1"/>
  <c r="G108" i="8"/>
  <c r="I108" i="8" s="1"/>
  <c r="F108" i="8"/>
  <c r="H108" i="8" s="1"/>
  <c r="M108" i="8" s="1"/>
  <c r="N108" i="8" s="1"/>
  <c r="E109" i="8"/>
  <c r="L109" i="8" s="1"/>
  <c r="G109" i="8" l="1"/>
  <c r="I109" i="8" s="1"/>
  <c r="F109" i="8"/>
  <c r="H109" i="8" s="1"/>
  <c r="M109" i="8" s="1"/>
  <c r="N109" i="8" s="1"/>
  <c r="A113" i="8"/>
  <c r="B112" i="8"/>
  <c r="J112" i="8"/>
  <c r="K112" i="8" s="1"/>
  <c r="C111" i="8"/>
  <c r="D111" i="8" s="1"/>
  <c r="E110" i="8"/>
  <c r="L110" i="8" s="1"/>
  <c r="G110" i="8" l="1"/>
  <c r="I110" i="8" s="1"/>
  <c r="F110" i="8"/>
  <c r="H110" i="8" s="1"/>
  <c r="M110" i="8" s="1"/>
  <c r="N110" i="8" s="1"/>
  <c r="C112" i="8"/>
  <c r="D112" i="8" s="1"/>
  <c r="A114" i="8"/>
  <c r="B113" i="8"/>
  <c r="J113" i="8"/>
  <c r="K113" i="8" s="1"/>
  <c r="E111" i="8"/>
  <c r="L111" i="8" s="1"/>
  <c r="G111" i="8" l="1"/>
  <c r="I111" i="8" s="1"/>
  <c r="F111" i="8"/>
  <c r="H111" i="8" s="1"/>
  <c r="M111" i="8" s="1"/>
  <c r="N111" i="8" s="1"/>
  <c r="A115" i="8"/>
  <c r="B114" i="8"/>
  <c r="J114" i="8"/>
  <c r="K114" i="8" s="1"/>
  <c r="E112" i="8"/>
  <c r="L112" i="8" s="1"/>
  <c r="C113" i="8"/>
  <c r="D113" i="8" s="1"/>
  <c r="C114" i="8" l="1"/>
  <c r="D114" i="8" s="1"/>
  <c r="E113" i="8"/>
  <c r="L113" i="8" s="1"/>
  <c r="A116" i="8"/>
  <c r="B115" i="8"/>
  <c r="J115" i="8"/>
  <c r="K115" i="8" s="1"/>
  <c r="F112" i="8"/>
  <c r="H112" i="8" s="1"/>
  <c r="M112" i="8" s="1"/>
  <c r="N112" i="8" s="1"/>
  <c r="G112" i="8"/>
  <c r="I112" i="8" s="1"/>
  <c r="A117" i="8" l="1"/>
  <c r="B116" i="8"/>
  <c r="J116" i="8"/>
  <c r="K116" i="8" s="1"/>
  <c r="F113" i="8"/>
  <c r="H113" i="8" s="1"/>
  <c r="G113" i="8"/>
  <c r="I113" i="8" s="1"/>
  <c r="C115" i="8"/>
  <c r="D115" i="8" s="1"/>
  <c r="E114" i="8"/>
  <c r="L114" i="8" s="1"/>
  <c r="M113" i="8" l="1"/>
  <c r="N113" i="8" s="1"/>
  <c r="G114" i="8"/>
  <c r="I114" i="8" s="1"/>
  <c r="F114" i="8"/>
  <c r="H114" i="8" s="1"/>
  <c r="M114" i="8" s="1"/>
  <c r="N114" i="8" s="1"/>
  <c r="E115" i="8"/>
  <c r="L115" i="8" s="1"/>
  <c r="C116" i="8"/>
  <c r="D116" i="8" s="1"/>
  <c r="A118" i="8"/>
  <c r="B117" i="8"/>
  <c r="J117" i="8"/>
  <c r="K117" i="8" s="1"/>
  <c r="A119" i="8" l="1"/>
  <c r="B118" i="8"/>
  <c r="J118" i="8"/>
  <c r="K118" i="8" s="1"/>
  <c r="C117" i="8"/>
  <c r="D117" i="8" s="1"/>
  <c r="E116" i="8"/>
  <c r="L116" i="8" s="1"/>
  <c r="G115" i="8"/>
  <c r="I115" i="8" s="1"/>
  <c r="F115" i="8"/>
  <c r="H115" i="8" s="1"/>
  <c r="M115" i="8" s="1"/>
  <c r="N115" i="8" s="1"/>
  <c r="E117" i="8" l="1"/>
  <c r="L117" i="8" s="1"/>
  <c r="F116" i="8"/>
  <c r="H116" i="8" s="1"/>
  <c r="G116" i="8"/>
  <c r="I116" i="8" s="1"/>
  <c r="C118" i="8"/>
  <c r="D118" i="8" s="1"/>
  <c r="A120" i="8"/>
  <c r="B119" i="8"/>
  <c r="J119" i="8"/>
  <c r="K119" i="8" s="1"/>
  <c r="M116" i="8" l="1"/>
  <c r="N116" i="8" s="1"/>
  <c r="E118" i="8"/>
  <c r="L118" i="8" s="1"/>
  <c r="C119" i="8"/>
  <c r="D119" i="8" s="1"/>
  <c r="A121" i="8"/>
  <c r="B120" i="8"/>
  <c r="J120" i="8"/>
  <c r="K120" i="8" s="1"/>
  <c r="G117" i="8"/>
  <c r="I117" i="8" s="1"/>
  <c r="F117" i="8"/>
  <c r="H117" i="8" s="1"/>
  <c r="M117" i="8" l="1"/>
  <c r="N117" i="8" s="1"/>
  <c r="A122" i="8"/>
  <c r="B121" i="8"/>
  <c r="J121" i="8"/>
  <c r="K121" i="8" s="1"/>
  <c r="C120" i="8"/>
  <c r="D120" i="8" s="1"/>
  <c r="E119" i="8"/>
  <c r="L119" i="8" s="1"/>
  <c r="G118" i="8"/>
  <c r="I118" i="8" s="1"/>
  <c r="F118" i="8"/>
  <c r="H118" i="8" s="1"/>
  <c r="M118" i="8" s="1"/>
  <c r="N118" i="8" s="1"/>
  <c r="C121" i="8" l="1"/>
  <c r="D121" i="8" s="1"/>
  <c r="G119" i="8"/>
  <c r="I119" i="8" s="1"/>
  <c r="F119" i="8"/>
  <c r="H119" i="8" s="1"/>
  <c r="M119" i="8" s="1"/>
  <c r="N119" i="8" s="1"/>
  <c r="E120" i="8"/>
  <c r="L120" i="8" s="1"/>
  <c r="A123" i="8"/>
  <c r="B122" i="8"/>
  <c r="J122" i="8"/>
  <c r="K122" i="8" s="1"/>
  <c r="G120" i="8" l="1"/>
  <c r="I120" i="8" s="1"/>
  <c r="F120" i="8"/>
  <c r="H120" i="8" s="1"/>
  <c r="M120" i="8" s="1"/>
  <c r="N120" i="8" s="1"/>
  <c r="C122" i="8"/>
  <c r="D122" i="8" s="1"/>
  <c r="A124" i="8"/>
  <c r="B123" i="8"/>
  <c r="J123" i="8"/>
  <c r="K123" i="8" s="1"/>
  <c r="E121" i="8"/>
  <c r="L121" i="8" s="1"/>
  <c r="G121" i="8" l="1"/>
  <c r="I121" i="8" s="1"/>
  <c r="F121" i="8"/>
  <c r="H121" i="8" s="1"/>
  <c r="C123" i="8"/>
  <c r="D123" i="8" s="1"/>
  <c r="E122" i="8"/>
  <c r="L122" i="8" s="1"/>
  <c r="A125" i="8"/>
  <c r="B124" i="8"/>
  <c r="J124" i="8"/>
  <c r="K124" i="8" s="1"/>
  <c r="M121" i="8" l="1"/>
  <c r="N121" i="8" s="1"/>
  <c r="A126" i="8"/>
  <c r="B125" i="8"/>
  <c r="J125" i="8"/>
  <c r="K125" i="8" s="1"/>
  <c r="C124" i="8"/>
  <c r="D124" i="8" s="1"/>
  <c r="E123" i="8"/>
  <c r="L123" i="8" s="1"/>
  <c r="G122" i="8"/>
  <c r="I122" i="8" s="1"/>
  <c r="F122" i="8"/>
  <c r="H122" i="8" s="1"/>
  <c r="M122" i="8" s="1"/>
  <c r="N122" i="8" s="1"/>
  <c r="G123" i="8" l="1"/>
  <c r="I123" i="8" s="1"/>
  <c r="F123" i="8"/>
  <c r="H123" i="8" s="1"/>
  <c r="C125" i="8"/>
  <c r="D125" i="8" s="1"/>
  <c r="E124" i="8"/>
  <c r="L124" i="8" s="1"/>
  <c r="A127" i="8"/>
  <c r="B126" i="8"/>
  <c r="J126" i="8"/>
  <c r="K126" i="8" s="1"/>
  <c r="M123" i="8" l="1"/>
  <c r="N123" i="8" s="1"/>
  <c r="F124" i="8"/>
  <c r="H124" i="8" s="1"/>
  <c r="M124" i="8" s="1"/>
  <c r="N124" i="8" s="1"/>
  <c r="G124" i="8"/>
  <c r="I124" i="8" s="1"/>
  <c r="E125" i="8"/>
  <c r="L125" i="8" s="1"/>
  <c r="C126" i="8"/>
  <c r="D126" i="8" s="1"/>
  <c r="B127" i="8"/>
  <c r="A128" i="8"/>
  <c r="J127" i="8"/>
  <c r="K127" i="8" s="1"/>
  <c r="B128" i="8" l="1"/>
  <c r="A129" i="8"/>
  <c r="J128" i="8"/>
  <c r="K128" i="8" s="1"/>
  <c r="E126" i="8"/>
  <c r="L126" i="8" s="1"/>
  <c r="F125" i="8"/>
  <c r="H125" i="8" s="1"/>
  <c r="M125" i="8" s="1"/>
  <c r="N125" i="8" s="1"/>
  <c r="G125" i="8"/>
  <c r="I125" i="8" s="1"/>
  <c r="C127" i="8"/>
  <c r="D127" i="8" s="1"/>
  <c r="E127" i="8" l="1"/>
  <c r="L127" i="8" s="1"/>
  <c r="G126" i="8"/>
  <c r="I126" i="8" s="1"/>
  <c r="F126" i="8"/>
  <c r="H126" i="8" s="1"/>
  <c r="M126" i="8" s="1"/>
  <c r="N126" i="8" s="1"/>
  <c r="A130" i="8"/>
  <c r="B129" i="8"/>
  <c r="J129" i="8"/>
  <c r="K129" i="8" s="1"/>
  <c r="C128" i="8"/>
  <c r="D128" i="8" s="1"/>
  <c r="C129" i="8" l="1"/>
  <c r="D129" i="8" s="1"/>
  <c r="A131" i="8"/>
  <c r="B130" i="8"/>
  <c r="J130" i="8"/>
  <c r="K130" i="8" s="1"/>
  <c r="E128" i="8"/>
  <c r="L128" i="8" s="1"/>
  <c r="G127" i="8"/>
  <c r="I127" i="8" s="1"/>
  <c r="F127" i="8"/>
  <c r="H127" i="8" s="1"/>
  <c r="M127" i="8" s="1"/>
  <c r="N127" i="8" s="1"/>
  <c r="G128" i="8" l="1"/>
  <c r="I128" i="8" s="1"/>
  <c r="F128" i="8"/>
  <c r="H128" i="8" s="1"/>
  <c r="M128" i="8" s="1"/>
  <c r="N128" i="8" s="1"/>
  <c r="A132" i="8"/>
  <c r="B131" i="8"/>
  <c r="J131" i="8"/>
  <c r="K131" i="8" s="1"/>
  <c r="C130" i="8"/>
  <c r="D130" i="8" s="1"/>
  <c r="E129" i="8"/>
  <c r="L129" i="8" s="1"/>
  <c r="C131" i="8" l="1"/>
  <c r="D131" i="8" s="1"/>
  <c r="A133" i="8"/>
  <c r="B132" i="8"/>
  <c r="J132" i="8"/>
  <c r="K132" i="8" s="1"/>
  <c r="G129" i="8"/>
  <c r="I129" i="8" s="1"/>
  <c r="F129" i="8"/>
  <c r="H129" i="8" s="1"/>
  <c r="M129" i="8" s="1"/>
  <c r="N129" i="8" s="1"/>
  <c r="E130" i="8"/>
  <c r="L130" i="8" s="1"/>
  <c r="G130" i="8" l="1"/>
  <c r="I130" i="8" s="1"/>
  <c r="F130" i="8"/>
  <c r="H130" i="8" s="1"/>
  <c r="M130" i="8" s="1"/>
  <c r="N130" i="8" s="1"/>
  <c r="A134" i="8"/>
  <c r="B133" i="8"/>
  <c r="J133" i="8"/>
  <c r="K133" i="8" s="1"/>
  <c r="C132" i="8"/>
  <c r="D132" i="8" s="1"/>
  <c r="E131" i="8"/>
  <c r="L131" i="8" s="1"/>
  <c r="C133" i="8" l="1"/>
  <c r="D133" i="8" s="1"/>
  <c r="A135" i="8"/>
  <c r="B134" i="8"/>
  <c r="J134" i="8"/>
  <c r="K134" i="8" s="1"/>
  <c r="F131" i="8"/>
  <c r="H131" i="8" s="1"/>
  <c r="M131" i="8" s="1"/>
  <c r="N131" i="8" s="1"/>
  <c r="G131" i="8"/>
  <c r="I131" i="8" s="1"/>
  <c r="E132" i="8"/>
  <c r="L132" i="8" s="1"/>
  <c r="F132" i="8" l="1"/>
  <c r="H132" i="8" s="1"/>
  <c r="M132" i="8" s="1"/>
  <c r="N132" i="8" s="1"/>
  <c r="G132" i="8"/>
  <c r="I132" i="8" s="1"/>
  <c r="C134" i="8"/>
  <c r="D134" i="8" s="1"/>
  <c r="A136" i="8"/>
  <c r="B135" i="8"/>
  <c r="J135" i="8"/>
  <c r="K135" i="8" s="1"/>
  <c r="E133" i="8"/>
  <c r="L133" i="8" s="1"/>
  <c r="G133" i="8" l="1"/>
  <c r="I133" i="8" s="1"/>
  <c r="F133" i="8"/>
  <c r="H133" i="8" s="1"/>
  <c r="M133" i="8" s="1"/>
  <c r="N133" i="8" s="1"/>
  <c r="A137" i="8"/>
  <c r="B136" i="8"/>
  <c r="J136" i="8"/>
  <c r="K136" i="8" s="1"/>
  <c r="E134" i="8"/>
  <c r="L134" i="8" s="1"/>
  <c r="C135" i="8"/>
  <c r="D135" i="8" s="1"/>
  <c r="E135" i="8" l="1"/>
  <c r="L135" i="8" s="1"/>
  <c r="C136" i="8"/>
  <c r="D136" i="8" s="1"/>
  <c r="B137" i="8"/>
  <c r="A138" i="8"/>
  <c r="J137" i="8"/>
  <c r="K137" i="8" s="1"/>
  <c r="G134" i="8"/>
  <c r="I134" i="8" s="1"/>
  <c r="F134" i="8"/>
  <c r="H134" i="8" s="1"/>
  <c r="M134" i="8" s="1"/>
  <c r="N134" i="8" s="1"/>
  <c r="C137" i="8" l="1"/>
  <c r="D137" i="8" s="1"/>
  <c r="A139" i="8"/>
  <c r="B138" i="8"/>
  <c r="J138" i="8"/>
  <c r="K138" i="8" s="1"/>
  <c r="E136" i="8"/>
  <c r="L136" i="8" s="1"/>
  <c r="G135" i="8"/>
  <c r="I135" i="8" s="1"/>
  <c r="F135" i="8"/>
  <c r="H135" i="8" s="1"/>
  <c r="M135" i="8" s="1"/>
  <c r="N135" i="8" s="1"/>
  <c r="A140" i="8" l="1"/>
  <c r="B139" i="8"/>
  <c r="J139" i="8"/>
  <c r="K139" i="8" s="1"/>
  <c r="G136" i="8"/>
  <c r="I136" i="8" s="1"/>
  <c r="F136" i="8"/>
  <c r="H136" i="8" s="1"/>
  <c r="M136" i="8" s="1"/>
  <c r="N136" i="8" s="1"/>
  <c r="C138" i="8"/>
  <c r="D138" i="8" s="1"/>
  <c r="E137" i="8"/>
  <c r="L137" i="8" s="1"/>
  <c r="G137" i="8" l="1"/>
  <c r="I137" i="8" s="1"/>
  <c r="F137" i="8"/>
  <c r="H137" i="8" s="1"/>
  <c r="M137" i="8" s="1"/>
  <c r="N137" i="8" s="1"/>
  <c r="E138" i="8"/>
  <c r="L138" i="8" s="1"/>
  <c r="C139" i="8"/>
  <c r="D139" i="8" s="1"/>
  <c r="A141" i="8"/>
  <c r="B140" i="8"/>
  <c r="J140" i="8"/>
  <c r="K140" i="8" s="1"/>
  <c r="A142" i="8" l="1"/>
  <c r="B141" i="8"/>
  <c r="J141" i="8"/>
  <c r="K141" i="8" s="1"/>
  <c r="G138" i="8"/>
  <c r="I138" i="8" s="1"/>
  <c r="F138" i="8"/>
  <c r="H138" i="8" s="1"/>
  <c r="M138" i="8" s="1"/>
  <c r="N138" i="8" s="1"/>
  <c r="C140" i="8"/>
  <c r="D140" i="8" s="1"/>
  <c r="E139" i="8"/>
  <c r="L139" i="8" s="1"/>
  <c r="C141" i="8" l="1"/>
  <c r="D141" i="8" s="1"/>
  <c r="G139" i="8"/>
  <c r="I139" i="8" s="1"/>
  <c r="F139" i="8"/>
  <c r="H139" i="8" s="1"/>
  <c r="M139" i="8" s="1"/>
  <c r="N139" i="8" s="1"/>
  <c r="E140" i="8"/>
  <c r="L140" i="8" s="1"/>
  <c r="A143" i="8"/>
  <c r="B142" i="8"/>
  <c r="J142" i="8"/>
  <c r="K142" i="8" s="1"/>
  <c r="A144" i="8" l="1"/>
  <c r="B143" i="8"/>
  <c r="J143" i="8"/>
  <c r="K143" i="8" s="1"/>
  <c r="G140" i="8"/>
  <c r="I140" i="8" s="1"/>
  <c r="F140" i="8"/>
  <c r="H140" i="8" s="1"/>
  <c r="M140" i="8" s="1"/>
  <c r="N140" i="8" s="1"/>
  <c r="C142" i="8"/>
  <c r="D142" i="8" s="1"/>
  <c r="E141" i="8"/>
  <c r="L141" i="8" s="1"/>
  <c r="G141" i="8" l="1"/>
  <c r="I141" i="8" s="1"/>
  <c r="F141" i="8"/>
  <c r="H141" i="8" s="1"/>
  <c r="M141" i="8" s="1"/>
  <c r="N141" i="8" s="1"/>
  <c r="E142" i="8"/>
  <c r="L142" i="8" s="1"/>
  <c r="C143" i="8"/>
  <c r="D143" i="8" s="1"/>
  <c r="A145" i="8"/>
  <c r="B144" i="8"/>
  <c r="J144" i="8"/>
  <c r="K144" i="8" s="1"/>
  <c r="A146" i="8" l="1"/>
  <c r="B145" i="8"/>
  <c r="J145" i="8"/>
  <c r="K145" i="8" s="1"/>
  <c r="G142" i="8"/>
  <c r="I142" i="8" s="1"/>
  <c r="F142" i="8"/>
  <c r="H142" i="8" s="1"/>
  <c r="M142" i="8" s="1"/>
  <c r="N142" i="8" s="1"/>
  <c r="C144" i="8"/>
  <c r="D144" i="8" s="1"/>
  <c r="E143" i="8"/>
  <c r="L143" i="8" s="1"/>
  <c r="F143" i="8" l="1"/>
  <c r="H143" i="8" s="1"/>
  <c r="G143" i="8"/>
  <c r="I143" i="8" s="1"/>
  <c r="E144" i="8"/>
  <c r="L144" i="8" s="1"/>
  <c r="C145" i="8"/>
  <c r="D145" i="8" s="1"/>
  <c r="A147" i="8"/>
  <c r="B146" i="8"/>
  <c r="J146" i="8"/>
  <c r="K146" i="8" s="1"/>
  <c r="M143" i="8" l="1"/>
  <c r="N143" i="8" s="1"/>
  <c r="C146" i="8"/>
  <c r="D146" i="8" s="1"/>
  <c r="E145" i="8"/>
  <c r="L145" i="8" s="1"/>
  <c r="F144" i="8"/>
  <c r="H144" i="8" s="1"/>
  <c r="G144" i="8"/>
  <c r="I144" i="8" s="1"/>
  <c r="A148" i="8"/>
  <c r="B147" i="8"/>
  <c r="J147" i="8"/>
  <c r="K147" i="8" s="1"/>
  <c r="M144" i="8" l="1"/>
  <c r="N144" i="8" s="1"/>
  <c r="C147" i="8"/>
  <c r="D147" i="8" s="1"/>
  <c r="A149" i="8"/>
  <c r="B148" i="8"/>
  <c r="J148" i="8"/>
  <c r="K148" i="8" s="1"/>
  <c r="G145" i="8"/>
  <c r="I145" i="8" s="1"/>
  <c r="F145" i="8"/>
  <c r="H145" i="8" s="1"/>
  <c r="M145" i="8" s="1"/>
  <c r="N145" i="8" s="1"/>
  <c r="E146" i="8"/>
  <c r="L146" i="8" s="1"/>
  <c r="F146" i="8" l="1"/>
  <c r="H146" i="8" s="1"/>
  <c r="G146" i="8"/>
  <c r="I146" i="8" s="1"/>
  <c r="C148" i="8"/>
  <c r="D148" i="8" s="1"/>
  <c r="B149" i="8"/>
  <c r="A150" i="8"/>
  <c r="J149" i="8"/>
  <c r="K149" i="8" s="1"/>
  <c r="E147" i="8"/>
  <c r="L147" i="8" s="1"/>
  <c r="M146" i="8" l="1"/>
  <c r="N146" i="8" s="1"/>
  <c r="C149" i="8"/>
  <c r="D149" i="8" s="1"/>
  <c r="G147" i="8"/>
  <c r="I147" i="8" s="1"/>
  <c r="F147" i="8"/>
  <c r="H147" i="8" s="1"/>
  <c r="M147" i="8" s="1"/>
  <c r="N147" i="8" s="1"/>
  <c r="A151" i="8"/>
  <c r="B150" i="8"/>
  <c r="J150" i="8"/>
  <c r="K150" i="8" s="1"/>
  <c r="E148" i="8"/>
  <c r="L148" i="8" s="1"/>
  <c r="C150" i="8" l="1"/>
  <c r="D150" i="8" s="1"/>
  <c r="A152" i="8"/>
  <c r="B151" i="8"/>
  <c r="J151" i="8"/>
  <c r="K151" i="8" s="1"/>
  <c r="G148" i="8"/>
  <c r="I148" i="8" s="1"/>
  <c r="F148" i="8"/>
  <c r="H148" i="8" s="1"/>
  <c r="E149" i="8"/>
  <c r="L149" i="8" s="1"/>
  <c r="M148" i="8" l="1"/>
  <c r="N148" i="8" s="1"/>
  <c r="B152" i="8"/>
  <c r="A153" i="8"/>
  <c r="J152" i="8"/>
  <c r="K152" i="8" s="1"/>
  <c r="G149" i="8"/>
  <c r="I149" i="8" s="1"/>
  <c r="F149" i="8"/>
  <c r="H149" i="8" s="1"/>
  <c r="M149" i="8" s="1"/>
  <c r="N149" i="8" s="1"/>
  <c r="C151" i="8"/>
  <c r="D151" i="8" s="1"/>
  <c r="E150" i="8"/>
  <c r="L150" i="8" s="1"/>
  <c r="G150" i="8" l="1"/>
  <c r="I150" i="8" s="1"/>
  <c r="F150" i="8"/>
  <c r="H150" i="8" s="1"/>
  <c r="M150" i="8" s="1"/>
  <c r="N150" i="8" s="1"/>
  <c r="E151" i="8"/>
  <c r="L151" i="8" s="1"/>
  <c r="A154" i="8"/>
  <c r="B153" i="8"/>
  <c r="J153" i="8"/>
  <c r="K153" i="8" s="1"/>
  <c r="C152" i="8"/>
  <c r="D152" i="8" s="1"/>
  <c r="A155" i="8" l="1"/>
  <c r="B154" i="8"/>
  <c r="J154" i="8"/>
  <c r="K154" i="8" s="1"/>
  <c r="G151" i="8"/>
  <c r="I151" i="8" s="1"/>
  <c r="F151" i="8"/>
  <c r="H151" i="8" s="1"/>
  <c r="M151" i="8" s="1"/>
  <c r="N151" i="8" s="1"/>
  <c r="E152" i="8"/>
  <c r="L152" i="8" s="1"/>
  <c r="C153" i="8"/>
  <c r="D153" i="8" s="1"/>
  <c r="E153" i="8" l="1"/>
  <c r="L153" i="8" s="1"/>
  <c r="G152" i="8"/>
  <c r="I152" i="8" s="1"/>
  <c r="F152" i="8"/>
  <c r="H152" i="8" s="1"/>
  <c r="M152" i="8" s="1"/>
  <c r="N152" i="8" s="1"/>
  <c r="C154" i="8"/>
  <c r="D154" i="8" s="1"/>
  <c r="A156" i="8"/>
  <c r="B155" i="8"/>
  <c r="J155" i="8"/>
  <c r="K155" i="8" s="1"/>
  <c r="A157" i="8" l="1"/>
  <c r="B156" i="8"/>
  <c r="J156" i="8"/>
  <c r="K156" i="8" s="1"/>
  <c r="E154" i="8"/>
  <c r="L154" i="8" s="1"/>
  <c r="C155" i="8"/>
  <c r="D155" i="8" s="1"/>
  <c r="G153" i="8"/>
  <c r="I153" i="8" s="1"/>
  <c r="F153" i="8"/>
  <c r="H153" i="8" s="1"/>
  <c r="M153" i="8" s="1"/>
  <c r="N153" i="8" s="1"/>
  <c r="E155" i="8" l="1"/>
  <c r="L155" i="8" s="1"/>
  <c r="C156" i="8"/>
  <c r="D156" i="8" s="1"/>
  <c r="G154" i="8"/>
  <c r="I154" i="8" s="1"/>
  <c r="F154" i="8"/>
  <c r="H154" i="8" s="1"/>
  <c r="M154" i="8" s="1"/>
  <c r="N154" i="8" s="1"/>
  <c r="A158" i="8"/>
  <c r="B157" i="8"/>
  <c r="J157" i="8"/>
  <c r="K157" i="8" s="1"/>
  <c r="C157" i="8" l="1"/>
  <c r="D157" i="8" s="1"/>
  <c r="E156" i="8"/>
  <c r="L156" i="8" s="1"/>
  <c r="A159" i="8"/>
  <c r="B158" i="8"/>
  <c r="J158" i="8"/>
  <c r="K158" i="8" s="1"/>
  <c r="F155" i="8"/>
  <c r="H155" i="8" s="1"/>
  <c r="M155" i="8" s="1"/>
  <c r="N155" i="8" s="1"/>
  <c r="G155" i="8"/>
  <c r="I155" i="8" s="1"/>
  <c r="C158" i="8" l="1"/>
  <c r="D158" i="8" s="1"/>
  <c r="A160" i="8"/>
  <c r="B159" i="8"/>
  <c r="J159" i="8"/>
  <c r="K159" i="8" s="1"/>
  <c r="F156" i="8"/>
  <c r="H156" i="8" s="1"/>
  <c r="M156" i="8" s="1"/>
  <c r="N156" i="8" s="1"/>
  <c r="G156" i="8"/>
  <c r="I156" i="8" s="1"/>
  <c r="E157" i="8"/>
  <c r="L157" i="8" s="1"/>
  <c r="G157" i="8" l="1"/>
  <c r="I157" i="8" s="1"/>
  <c r="F157" i="8"/>
  <c r="H157" i="8" s="1"/>
  <c r="M157" i="8" s="1"/>
  <c r="N157" i="8" s="1"/>
  <c r="A161" i="8"/>
  <c r="B160" i="8"/>
  <c r="J160" i="8"/>
  <c r="K160" i="8" s="1"/>
  <c r="C159" i="8"/>
  <c r="D159" i="8" s="1"/>
  <c r="E158" i="8"/>
  <c r="L158" i="8" s="1"/>
  <c r="F158" i="8" l="1"/>
  <c r="H158" i="8" s="1"/>
  <c r="M158" i="8" s="1"/>
  <c r="N158" i="8" s="1"/>
  <c r="G158" i="8"/>
  <c r="I158" i="8" s="1"/>
  <c r="C160" i="8"/>
  <c r="D160" i="8" s="1"/>
  <c r="E159" i="8"/>
  <c r="L159" i="8" s="1"/>
  <c r="B161" i="8"/>
  <c r="A162" i="8"/>
  <c r="J161" i="8"/>
  <c r="K161" i="8" s="1"/>
  <c r="A163" i="8" l="1"/>
  <c r="B162" i="8"/>
  <c r="J162" i="8"/>
  <c r="K162" i="8" s="1"/>
  <c r="G159" i="8"/>
  <c r="I159" i="8" s="1"/>
  <c r="F159" i="8"/>
  <c r="H159" i="8" s="1"/>
  <c r="M159" i="8" s="1"/>
  <c r="N159" i="8" s="1"/>
  <c r="E160" i="8"/>
  <c r="L160" i="8" s="1"/>
  <c r="C161" i="8"/>
  <c r="D161" i="8" s="1"/>
  <c r="G160" i="8" l="1"/>
  <c r="I160" i="8" s="1"/>
  <c r="F160" i="8"/>
  <c r="H160" i="8" s="1"/>
  <c r="M160" i="8" s="1"/>
  <c r="N160" i="8" s="1"/>
  <c r="E161" i="8"/>
  <c r="L161" i="8" s="1"/>
  <c r="C162" i="8"/>
  <c r="D162" i="8" s="1"/>
  <c r="B163" i="8"/>
  <c r="A164" i="8"/>
  <c r="J163" i="8"/>
  <c r="K163" i="8" s="1"/>
  <c r="A165" i="8" l="1"/>
  <c r="B164" i="8"/>
  <c r="J164" i="8"/>
  <c r="K164" i="8" s="1"/>
  <c r="E162" i="8"/>
  <c r="L162" i="8" s="1"/>
  <c r="G161" i="8"/>
  <c r="I161" i="8" s="1"/>
  <c r="F161" i="8"/>
  <c r="H161" i="8" s="1"/>
  <c r="M161" i="8" s="1"/>
  <c r="N161" i="8" s="1"/>
  <c r="C163" i="8"/>
  <c r="D163" i="8" s="1"/>
  <c r="G162" i="8" l="1"/>
  <c r="I162" i="8" s="1"/>
  <c r="F162" i="8"/>
  <c r="H162" i="8" s="1"/>
  <c r="M162" i="8" s="1"/>
  <c r="N162" i="8" s="1"/>
  <c r="E163" i="8"/>
  <c r="L163" i="8" s="1"/>
  <c r="C164" i="8"/>
  <c r="D164" i="8" s="1"/>
  <c r="A166" i="8"/>
  <c r="B165" i="8"/>
  <c r="J165" i="8"/>
  <c r="K165" i="8" s="1"/>
  <c r="A167" i="8" l="1"/>
  <c r="B166" i="8"/>
  <c r="J166" i="8"/>
  <c r="K166" i="8" s="1"/>
  <c r="E164" i="8"/>
  <c r="L164" i="8" s="1"/>
  <c r="G163" i="8"/>
  <c r="I163" i="8" s="1"/>
  <c r="F163" i="8"/>
  <c r="H163" i="8" s="1"/>
  <c r="M163" i="8" s="1"/>
  <c r="N163" i="8" s="1"/>
  <c r="C165" i="8"/>
  <c r="D165" i="8" s="1"/>
  <c r="E165" i="8" l="1"/>
  <c r="L165" i="8" s="1"/>
  <c r="G164" i="8"/>
  <c r="I164" i="8" s="1"/>
  <c r="F164" i="8"/>
  <c r="H164" i="8" s="1"/>
  <c r="M164" i="8" s="1"/>
  <c r="N164" i="8" s="1"/>
  <c r="C166" i="8"/>
  <c r="D166" i="8" s="1"/>
  <c r="A168" i="8"/>
  <c r="B167" i="8"/>
  <c r="J167" i="8"/>
  <c r="K167" i="8" s="1"/>
  <c r="A169" i="8" l="1"/>
  <c r="B168" i="8"/>
  <c r="J168" i="8"/>
  <c r="K168" i="8" s="1"/>
  <c r="E166" i="8"/>
  <c r="L166" i="8" s="1"/>
  <c r="C167" i="8"/>
  <c r="D167" i="8" s="1"/>
  <c r="G165" i="8"/>
  <c r="I165" i="8" s="1"/>
  <c r="F165" i="8"/>
  <c r="H165" i="8" s="1"/>
  <c r="M165" i="8" s="1"/>
  <c r="N165" i="8" s="1"/>
  <c r="E167" i="8" l="1"/>
  <c r="L167" i="8" s="1"/>
  <c r="C168" i="8"/>
  <c r="D168" i="8" s="1"/>
  <c r="G166" i="8"/>
  <c r="I166" i="8" s="1"/>
  <c r="F166" i="8"/>
  <c r="H166" i="8" s="1"/>
  <c r="A170" i="8"/>
  <c r="B169" i="8"/>
  <c r="J169" i="8"/>
  <c r="K169" i="8" s="1"/>
  <c r="M166" i="8" l="1"/>
  <c r="N166" i="8" s="1"/>
  <c r="A171" i="8"/>
  <c r="B170" i="8"/>
  <c r="J170" i="8"/>
  <c r="K170" i="8" s="1"/>
  <c r="E168" i="8"/>
  <c r="L168" i="8" s="1"/>
  <c r="C169" i="8"/>
  <c r="D169" i="8" s="1"/>
  <c r="F167" i="8"/>
  <c r="H167" i="8" s="1"/>
  <c r="G167" i="8"/>
  <c r="I167" i="8" s="1"/>
  <c r="M167" i="8" l="1"/>
  <c r="N167" i="8" s="1"/>
  <c r="E169" i="8"/>
  <c r="L169" i="8" s="1"/>
  <c r="C170" i="8"/>
  <c r="D170" i="8" s="1"/>
  <c r="F168" i="8"/>
  <c r="H168" i="8" s="1"/>
  <c r="G168" i="8"/>
  <c r="I168" i="8" s="1"/>
  <c r="A172" i="8"/>
  <c r="B171" i="8"/>
  <c r="J171" i="8"/>
  <c r="K171" i="8" s="1"/>
  <c r="M168" i="8" l="1"/>
  <c r="N168" i="8" s="1"/>
  <c r="C171" i="8"/>
  <c r="D171" i="8" s="1"/>
  <c r="A173" i="8"/>
  <c r="B172" i="8"/>
  <c r="J172" i="8"/>
  <c r="K172" i="8" s="1"/>
  <c r="E170" i="8"/>
  <c r="L170" i="8" s="1"/>
  <c r="G169" i="8"/>
  <c r="I169" i="8" s="1"/>
  <c r="F169" i="8"/>
  <c r="H169" i="8" s="1"/>
  <c r="M169" i="8" l="1"/>
  <c r="N169" i="8" s="1"/>
  <c r="F170" i="8"/>
  <c r="H170" i="8" s="1"/>
  <c r="G170" i="8"/>
  <c r="I170" i="8" s="1"/>
  <c r="A174" i="8"/>
  <c r="B173" i="8"/>
  <c r="J173" i="8"/>
  <c r="K173" i="8" s="1"/>
  <c r="C172" i="8"/>
  <c r="D172" i="8" s="1"/>
  <c r="E171" i="8"/>
  <c r="L171" i="8" s="1"/>
  <c r="M170" i="8" l="1"/>
  <c r="N170" i="8" s="1"/>
  <c r="G171" i="8"/>
  <c r="I171" i="8" s="1"/>
  <c r="F171" i="8"/>
  <c r="H171" i="8" s="1"/>
  <c r="M171" i="8" s="1"/>
  <c r="N171" i="8" s="1"/>
  <c r="E172" i="8"/>
  <c r="L172" i="8" s="1"/>
  <c r="C173" i="8"/>
  <c r="D173" i="8" s="1"/>
  <c r="A175" i="8"/>
  <c r="B174" i="8"/>
  <c r="J174" i="8"/>
  <c r="K174" i="8" s="1"/>
  <c r="C174" i="8" l="1"/>
  <c r="D174" i="8" s="1"/>
  <c r="A176" i="8"/>
  <c r="B175" i="8"/>
  <c r="J175" i="8"/>
  <c r="K175" i="8" s="1"/>
  <c r="E173" i="8"/>
  <c r="L173" i="8" s="1"/>
  <c r="G172" i="8"/>
  <c r="I172" i="8" s="1"/>
  <c r="F172" i="8"/>
  <c r="H172" i="8" s="1"/>
  <c r="M172" i="8" s="1"/>
  <c r="N172" i="8" s="1"/>
  <c r="G173" i="8" l="1"/>
  <c r="I173" i="8" s="1"/>
  <c r="F173" i="8"/>
  <c r="H173" i="8" s="1"/>
  <c r="M173" i="8" s="1"/>
  <c r="N173" i="8" s="1"/>
  <c r="C175" i="8"/>
  <c r="D175" i="8" s="1"/>
  <c r="A177" i="8"/>
  <c r="B176" i="8"/>
  <c r="J176" i="8"/>
  <c r="K176" i="8" s="1"/>
  <c r="E174" i="8"/>
  <c r="L174" i="8" s="1"/>
  <c r="G174" i="8" l="1"/>
  <c r="I174" i="8" s="1"/>
  <c r="F174" i="8"/>
  <c r="H174" i="8" s="1"/>
  <c r="M174" i="8" s="1"/>
  <c r="N174" i="8" s="1"/>
  <c r="A178" i="8"/>
  <c r="B177" i="8"/>
  <c r="J177" i="8"/>
  <c r="K177" i="8" s="1"/>
  <c r="C176" i="8"/>
  <c r="D176" i="8" s="1"/>
  <c r="E175" i="8"/>
  <c r="L175" i="8" s="1"/>
  <c r="E176" i="8" l="1"/>
  <c r="L176" i="8" s="1"/>
  <c r="C177" i="8"/>
  <c r="D177" i="8" s="1"/>
  <c r="G175" i="8"/>
  <c r="I175" i="8" s="1"/>
  <c r="F175" i="8"/>
  <c r="H175" i="8" s="1"/>
  <c r="M175" i="8" s="1"/>
  <c r="N175" i="8" s="1"/>
  <c r="A179" i="8"/>
  <c r="B178" i="8"/>
  <c r="J178" i="8"/>
  <c r="K178" i="8" s="1"/>
  <c r="A180" i="8" l="1"/>
  <c r="B179" i="8"/>
  <c r="J179" i="8"/>
  <c r="K179" i="8" s="1"/>
  <c r="E177" i="8"/>
  <c r="L177" i="8" s="1"/>
  <c r="C178" i="8"/>
  <c r="D178" i="8" s="1"/>
  <c r="G176" i="8"/>
  <c r="I176" i="8" s="1"/>
  <c r="F176" i="8"/>
  <c r="H176" i="8" s="1"/>
  <c r="M176" i="8" s="1"/>
  <c r="N176" i="8" s="1"/>
  <c r="E178" i="8" l="1"/>
  <c r="L178" i="8" s="1"/>
  <c r="G177" i="8"/>
  <c r="I177" i="8" s="1"/>
  <c r="F177" i="8"/>
  <c r="H177" i="8" s="1"/>
  <c r="M177" i="8" s="1"/>
  <c r="N177" i="8" s="1"/>
  <c r="C179" i="8"/>
  <c r="D179" i="8" s="1"/>
  <c r="A181" i="8"/>
  <c r="B180" i="8"/>
  <c r="J180" i="8"/>
  <c r="K180" i="8" s="1"/>
  <c r="C180" i="8" l="1"/>
  <c r="D180" i="8" s="1"/>
  <c r="E179" i="8"/>
  <c r="L179" i="8" s="1"/>
  <c r="A182" i="8"/>
  <c r="B181" i="8"/>
  <c r="J181" i="8"/>
  <c r="K181" i="8" s="1"/>
  <c r="G178" i="8"/>
  <c r="I178" i="8" s="1"/>
  <c r="F178" i="8"/>
  <c r="H178" i="8" s="1"/>
  <c r="M178" i="8" s="1"/>
  <c r="N178" i="8" s="1"/>
  <c r="C181" i="8" l="1"/>
  <c r="D181" i="8" s="1"/>
  <c r="A183" i="8"/>
  <c r="B182" i="8"/>
  <c r="J182" i="8"/>
  <c r="K182" i="8" s="1"/>
  <c r="F179" i="8"/>
  <c r="H179" i="8" s="1"/>
  <c r="M179" i="8" s="1"/>
  <c r="N179" i="8" s="1"/>
  <c r="G179" i="8"/>
  <c r="I179" i="8" s="1"/>
  <c r="E180" i="8"/>
  <c r="L180" i="8" s="1"/>
  <c r="F180" i="8" l="1"/>
  <c r="H180" i="8" s="1"/>
  <c r="M180" i="8" s="1"/>
  <c r="N180" i="8" s="1"/>
  <c r="G180" i="8"/>
  <c r="I180" i="8" s="1"/>
  <c r="A184" i="8"/>
  <c r="B183" i="8"/>
  <c r="J183" i="8"/>
  <c r="K183" i="8" s="1"/>
  <c r="C182" i="8"/>
  <c r="D182" i="8" s="1"/>
  <c r="E181" i="8"/>
  <c r="L181" i="8" s="1"/>
  <c r="C183" i="8" l="1"/>
  <c r="D183" i="8" s="1"/>
  <c r="A185" i="8"/>
  <c r="B184" i="8"/>
  <c r="J184" i="8"/>
  <c r="K184" i="8" s="1"/>
  <c r="G181" i="8"/>
  <c r="I181" i="8" s="1"/>
  <c r="F181" i="8"/>
  <c r="H181" i="8" s="1"/>
  <c r="M181" i="8" s="1"/>
  <c r="N181" i="8" s="1"/>
  <c r="E182" i="8"/>
  <c r="L182" i="8" s="1"/>
  <c r="F182" i="8" l="1"/>
  <c r="H182" i="8" s="1"/>
  <c r="M182" i="8" s="1"/>
  <c r="N182" i="8" s="1"/>
  <c r="G182" i="8"/>
  <c r="I182" i="8" s="1"/>
  <c r="C184" i="8"/>
  <c r="D184" i="8" s="1"/>
  <c r="B185" i="8"/>
  <c r="A186" i="8"/>
  <c r="J185" i="8"/>
  <c r="K185" i="8" s="1"/>
  <c r="E183" i="8"/>
  <c r="L183" i="8" s="1"/>
  <c r="C185" i="8" l="1"/>
  <c r="D185" i="8" s="1"/>
  <c r="E184" i="8"/>
  <c r="L184" i="8" s="1"/>
  <c r="G183" i="8"/>
  <c r="I183" i="8" s="1"/>
  <c r="F183" i="8"/>
  <c r="H183" i="8" s="1"/>
  <c r="M183" i="8" s="1"/>
  <c r="N183" i="8" s="1"/>
  <c r="A187" i="8"/>
  <c r="B186" i="8"/>
  <c r="J186" i="8"/>
  <c r="K186" i="8" s="1"/>
  <c r="A188" i="8" l="1"/>
  <c r="B187" i="8"/>
  <c r="J187" i="8"/>
  <c r="K187" i="8" s="1"/>
  <c r="G184" i="8"/>
  <c r="I184" i="8" s="1"/>
  <c r="F184" i="8"/>
  <c r="H184" i="8" s="1"/>
  <c r="M184" i="8" s="1"/>
  <c r="N184" i="8" s="1"/>
  <c r="C186" i="8"/>
  <c r="D186" i="8" s="1"/>
  <c r="E185" i="8"/>
  <c r="L185" i="8" s="1"/>
  <c r="G185" i="8" l="1"/>
  <c r="I185" i="8" s="1"/>
  <c r="F185" i="8"/>
  <c r="H185" i="8" s="1"/>
  <c r="M185" i="8" s="1"/>
  <c r="N185" i="8" s="1"/>
  <c r="E186" i="8"/>
  <c r="L186" i="8" s="1"/>
  <c r="C187" i="8"/>
  <c r="D187" i="8" s="1"/>
  <c r="A189" i="8"/>
  <c r="B188" i="8"/>
  <c r="J188" i="8"/>
  <c r="K188" i="8" s="1"/>
  <c r="C188" i="8" l="1"/>
  <c r="D188" i="8" s="1"/>
  <c r="A190" i="8"/>
  <c r="B189" i="8"/>
  <c r="J189" i="8"/>
  <c r="K189" i="8" s="1"/>
  <c r="E187" i="8"/>
  <c r="L187" i="8" s="1"/>
  <c r="G186" i="8"/>
  <c r="I186" i="8" s="1"/>
  <c r="F186" i="8"/>
  <c r="H186" i="8" s="1"/>
  <c r="M186" i="8" l="1"/>
  <c r="N186" i="8" s="1"/>
  <c r="C189" i="8"/>
  <c r="D189" i="8" s="1"/>
  <c r="A191" i="8"/>
  <c r="B190" i="8"/>
  <c r="J190" i="8"/>
  <c r="K190" i="8" s="1"/>
  <c r="G187" i="8"/>
  <c r="I187" i="8" s="1"/>
  <c r="F187" i="8"/>
  <c r="H187" i="8" s="1"/>
  <c r="M187" i="8" s="1"/>
  <c r="N187" i="8" s="1"/>
  <c r="E188" i="8"/>
  <c r="L188" i="8" s="1"/>
  <c r="A192" i="8" l="1"/>
  <c r="B191" i="8"/>
  <c r="J191" i="8"/>
  <c r="K191" i="8" s="1"/>
  <c r="F188" i="8"/>
  <c r="H188" i="8" s="1"/>
  <c r="G188" i="8"/>
  <c r="I188" i="8" s="1"/>
  <c r="C190" i="8"/>
  <c r="D190" i="8" s="1"/>
  <c r="E189" i="8"/>
  <c r="L189" i="8" s="1"/>
  <c r="M188" i="8" l="1"/>
  <c r="N188" i="8" s="1"/>
  <c r="G189" i="8"/>
  <c r="I189" i="8" s="1"/>
  <c r="F189" i="8"/>
  <c r="H189" i="8" s="1"/>
  <c r="E190" i="8"/>
  <c r="L190" i="8" s="1"/>
  <c r="C191" i="8"/>
  <c r="D191" i="8" s="1"/>
  <c r="A193" i="8"/>
  <c r="B192" i="8"/>
  <c r="J192" i="8"/>
  <c r="K192" i="8" s="1"/>
  <c r="M189" i="8" l="1"/>
  <c r="N189" i="8" s="1"/>
  <c r="A194" i="8"/>
  <c r="B193" i="8"/>
  <c r="J193" i="8"/>
  <c r="K193" i="8" s="1"/>
  <c r="G190" i="8"/>
  <c r="I190" i="8" s="1"/>
  <c r="F190" i="8"/>
  <c r="H190" i="8" s="1"/>
  <c r="M190" i="8" s="1"/>
  <c r="N190" i="8" s="1"/>
  <c r="C192" i="8"/>
  <c r="D192" i="8" s="1"/>
  <c r="E191" i="8"/>
  <c r="L191" i="8" s="1"/>
  <c r="E192" i="8" l="1"/>
  <c r="L192" i="8" s="1"/>
  <c r="G191" i="8"/>
  <c r="I191" i="8" s="1"/>
  <c r="F191" i="8"/>
  <c r="H191" i="8" s="1"/>
  <c r="C193" i="8"/>
  <c r="D193" i="8" s="1"/>
  <c r="A195" i="8"/>
  <c r="B194" i="8"/>
  <c r="J194" i="8"/>
  <c r="K194" i="8" s="1"/>
  <c r="M191" i="8" l="1"/>
  <c r="N191" i="8" s="1"/>
  <c r="C194" i="8"/>
  <c r="D194" i="8" s="1"/>
  <c r="E193" i="8"/>
  <c r="L193" i="8" s="1"/>
  <c r="A196" i="8"/>
  <c r="B195" i="8"/>
  <c r="J195" i="8"/>
  <c r="K195" i="8" s="1"/>
  <c r="G192" i="8"/>
  <c r="I192" i="8" s="1"/>
  <c r="F192" i="8"/>
  <c r="H192" i="8" s="1"/>
  <c r="M192" i="8" s="1"/>
  <c r="N192" i="8" s="1"/>
  <c r="G193" i="8" l="1"/>
  <c r="I193" i="8" s="1"/>
  <c r="F193" i="8"/>
  <c r="H193" i="8" s="1"/>
  <c r="M193" i="8" s="1"/>
  <c r="N193" i="8" s="1"/>
  <c r="C195" i="8"/>
  <c r="D195" i="8" s="1"/>
  <c r="A197" i="8"/>
  <c r="B196" i="8"/>
  <c r="J196" i="8"/>
  <c r="K196" i="8" s="1"/>
  <c r="E194" i="8"/>
  <c r="L194" i="8" s="1"/>
  <c r="F194" i="8" l="1"/>
  <c r="H194" i="8" s="1"/>
  <c r="G194" i="8"/>
  <c r="I194" i="8" s="1"/>
  <c r="C196" i="8"/>
  <c r="D196" i="8" s="1"/>
  <c r="A198" i="8"/>
  <c r="B197" i="8"/>
  <c r="J197" i="8"/>
  <c r="K197" i="8" s="1"/>
  <c r="E195" i="8"/>
  <c r="L195" i="8" s="1"/>
  <c r="M194" i="8" l="1"/>
  <c r="N194" i="8" s="1"/>
  <c r="G195" i="8"/>
  <c r="I195" i="8" s="1"/>
  <c r="F195" i="8"/>
  <c r="H195" i="8" s="1"/>
  <c r="M195" i="8" s="1"/>
  <c r="N195" i="8" s="1"/>
  <c r="C197" i="8"/>
  <c r="D197" i="8" s="1"/>
  <c r="A199" i="8"/>
  <c r="B198" i="8"/>
  <c r="J198" i="8"/>
  <c r="K198" i="8" s="1"/>
  <c r="E196" i="8"/>
  <c r="L196" i="8" s="1"/>
  <c r="G196" i="8" l="1"/>
  <c r="I196" i="8" s="1"/>
  <c r="F196" i="8"/>
  <c r="H196" i="8" s="1"/>
  <c r="M196" i="8" s="1"/>
  <c r="N196" i="8" s="1"/>
  <c r="C198" i="8"/>
  <c r="D198" i="8" s="1"/>
  <c r="E197" i="8"/>
  <c r="L197" i="8" s="1"/>
  <c r="A200" i="8"/>
  <c r="B199" i="8"/>
  <c r="J199" i="8"/>
  <c r="K199" i="8" s="1"/>
  <c r="C199" i="8" l="1"/>
  <c r="D199" i="8" s="1"/>
  <c r="B200" i="8"/>
  <c r="A201" i="8"/>
  <c r="J200" i="8"/>
  <c r="K200" i="8" s="1"/>
  <c r="E198" i="8"/>
  <c r="L198" i="8" s="1"/>
  <c r="F197" i="8"/>
  <c r="H197" i="8" s="1"/>
  <c r="G197" i="8"/>
  <c r="I197" i="8" s="1"/>
  <c r="M197" i="8" l="1"/>
  <c r="N197" i="8" s="1"/>
  <c r="A202" i="8"/>
  <c r="B201" i="8"/>
  <c r="J201" i="8"/>
  <c r="K201" i="8" s="1"/>
  <c r="G198" i="8"/>
  <c r="I198" i="8" s="1"/>
  <c r="F198" i="8"/>
  <c r="H198" i="8" s="1"/>
  <c r="C200" i="8"/>
  <c r="D200" i="8" s="1"/>
  <c r="E199" i="8"/>
  <c r="L199" i="8" s="1"/>
  <c r="M198" i="8" l="1"/>
  <c r="N198" i="8" s="1"/>
  <c r="G199" i="8"/>
  <c r="I199" i="8" s="1"/>
  <c r="F199" i="8"/>
  <c r="H199" i="8" s="1"/>
  <c r="M199" i="8" s="1"/>
  <c r="N199" i="8" s="1"/>
  <c r="E200" i="8"/>
  <c r="L200" i="8" s="1"/>
  <c r="C201" i="8"/>
  <c r="D201" i="8" s="1"/>
  <c r="A203" i="8"/>
  <c r="B202" i="8"/>
  <c r="J202" i="8"/>
  <c r="K202" i="8" s="1"/>
  <c r="A204" i="8" l="1"/>
  <c r="B203" i="8"/>
  <c r="J203" i="8"/>
  <c r="K203" i="8" s="1"/>
  <c r="F200" i="8"/>
  <c r="H200" i="8" s="1"/>
  <c r="M200" i="8" s="1"/>
  <c r="N200" i="8" s="1"/>
  <c r="G200" i="8"/>
  <c r="I200" i="8" s="1"/>
  <c r="C202" i="8"/>
  <c r="D202" i="8" s="1"/>
  <c r="E201" i="8"/>
  <c r="L201" i="8" s="1"/>
  <c r="G201" i="8" l="1"/>
  <c r="I201" i="8" s="1"/>
  <c r="F201" i="8"/>
  <c r="H201" i="8" s="1"/>
  <c r="M201" i="8" s="1"/>
  <c r="N201" i="8" s="1"/>
  <c r="E202" i="8"/>
  <c r="L202" i="8" s="1"/>
  <c r="C203" i="8"/>
  <c r="D203" i="8" s="1"/>
  <c r="A205" i="8"/>
  <c r="B204" i="8"/>
  <c r="J204" i="8"/>
  <c r="K204" i="8" s="1"/>
  <c r="C204" i="8" l="1"/>
  <c r="D204" i="8" s="1"/>
  <c r="B205" i="8"/>
  <c r="A206" i="8"/>
  <c r="J205" i="8"/>
  <c r="K205" i="8" s="1"/>
  <c r="E203" i="8"/>
  <c r="L203" i="8" s="1"/>
  <c r="G202" i="8"/>
  <c r="I202" i="8" s="1"/>
  <c r="F202" i="8"/>
  <c r="H202" i="8" s="1"/>
  <c r="M202" i="8" s="1"/>
  <c r="N202" i="8" s="1"/>
  <c r="G203" i="8" l="1"/>
  <c r="I203" i="8" s="1"/>
  <c r="F203" i="8"/>
  <c r="H203" i="8" s="1"/>
  <c r="M203" i="8" s="1"/>
  <c r="N203" i="8" s="1"/>
  <c r="C205" i="8"/>
  <c r="D205" i="8" s="1"/>
  <c r="A207" i="8"/>
  <c r="B206" i="8"/>
  <c r="J206" i="8"/>
  <c r="K206" i="8" s="1"/>
  <c r="E204" i="8"/>
  <c r="L204" i="8" s="1"/>
  <c r="G204" i="8" l="1"/>
  <c r="I204" i="8" s="1"/>
  <c r="F204" i="8"/>
  <c r="H204" i="8" s="1"/>
  <c r="M204" i="8" s="1"/>
  <c r="N204" i="8" s="1"/>
  <c r="A208" i="8"/>
  <c r="B207" i="8"/>
  <c r="J207" i="8"/>
  <c r="K207" i="8" s="1"/>
  <c r="E205" i="8"/>
  <c r="L205" i="8" s="1"/>
  <c r="C206" i="8"/>
  <c r="D206" i="8" s="1"/>
  <c r="E206" i="8" l="1"/>
  <c r="L206" i="8" s="1"/>
  <c r="C207" i="8"/>
  <c r="D207" i="8" s="1"/>
  <c r="A209" i="8"/>
  <c r="B208" i="8"/>
  <c r="J208" i="8"/>
  <c r="K208" i="8" s="1"/>
  <c r="G205" i="8"/>
  <c r="I205" i="8" s="1"/>
  <c r="F205" i="8"/>
  <c r="H205" i="8" s="1"/>
  <c r="M205" i="8" s="1"/>
  <c r="N205" i="8" s="1"/>
  <c r="C208" i="8" l="1"/>
  <c r="D208" i="8" s="1"/>
  <c r="A210" i="8"/>
  <c r="B209" i="8"/>
  <c r="J209" i="8"/>
  <c r="K209" i="8" s="1"/>
  <c r="E207" i="8"/>
  <c r="L207" i="8" s="1"/>
  <c r="F206" i="8"/>
  <c r="H206" i="8" s="1"/>
  <c r="M206" i="8" s="1"/>
  <c r="N206" i="8" s="1"/>
  <c r="G206" i="8"/>
  <c r="I206" i="8" s="1"/>
  <c r="G207" i="8" l="1"/>
  <c r="I207" i="8" s="1"/>
  <c r="F207" i="8"/>
  <c r="H207" i="8" s="1"/>
  <c r="M207" i="8" s="1"/>
  <c r="N207" i="8" s="1"/>
  <c r="C209" i="8"/>
  <c r="D209" i="8" s="1"/>
  <c r="A211" i="8"/>
  <c r="B210" i="8"/>
  <c r="J210" i="8"/>
  <c r="K210" i="8" s="1"/>
  <c r="E208" i="8"/>
  <c r="L208" i="8" s="1"/>
  <c r="G208" i="8" l="1"/>
  <c r="I208" i="8" s="1"/>
  <c r="F208" i="8"/>
  <c r="H208" i="8" s="1"/>
  <c r="M208" i="8" s="1"/>
  <c r="N208" i="8" s="1"/>
  <c r="C210" i="8"/>
  <c r="D210" i="8" s="1"/>
  <c r="E209" i="8"/>
  <c r="L209" i="8" s="1"/>
  <c r="B211" i="8"/>
  <c r="A212" i="8"/>
  <c r="J211" i="8"/>
  <c r="K211" i="8" s="1"/>
  <c r="A213" i="8" l="1"/>
  <c r="B212" i="8"/>
  <c r="J212" i="8"/>
  <c r="K212" i="8" s="1"/>
  <c r="C211" i="8"/>
  <c r="D211" i="8" s="1"/>
  <c r="E210" i="8"/>
  <c r="L210" i="8" s="1"/>
  <c r="F209" i="8"/>
  <c r="H209" i="8" s="1"/>
  <c r="M209" i="8" s="1"/>
  <c r="N209" i="8" s="1"/>
  <c r="G209" i="8"/>
  <c r="I209" i="8" s="1"/>
  <c r="E211" i="8" l="1"/>
  <c r="L211" i="8" s="1"/>
  <c r="G210" i="8"/>
  <c r="I210" i="8" s="1"/>
  <c r="F210" i="8"/>
  <c r="H210" i="8" s="1"/>
  <c r="M210" i="8" s="1"/>
  <c r="N210" i="8" s="1"/>
  <c r="C212" i="8"/>
  <c r="D212" i="8" s="1"/>
  <c r="A214" i="8"/>
  <c r="B213" i="8"/>
  <c r="J213" i="8"/>
  <c r="K213" i="8" s="1"/>
  <c r="C213" i="8" l="1"/>
  <c r="D213" i="8" s="1"/>
  <c r="E212" i="8"/>
  <c r="L212" i="8" s="1"/>
  <c r="B214" i="8"/>
  <c r="A215" i="8"/>
  <c r="J214" i="8"/>
  <c r="K214" i="8" s="1"/>
  <c r="G211" i="8"/>
  <c r="I211" i="8" s="1"/>
  <c r="F211" i="8"/>
  <c r="H211" i="8" s="1"/>
  <c r="M211" i="8" s="1"/>
  <c r="N211" i="8" s="1"/>
  <c r="C214" i="8" l="1"/>
  <c r="D214" i="8" s="1"/>
  <c r="A216" i="8"/>
  <c r="B215" i="8"/>
  <c r="J215" i="8"/>
  <c r="K215" i="8" s="1"/>
  <c r="F212" i="8"/>
  <c r="H212" i="8" s="1"/>
  <c r="G212" i="8"/>
  <c r="I212" i="8" s="1"/>
  <c r="E213" i="8"/>
  <c r="L213" i="8" s="1"/>
  <c r="M212" i="8" l="1"/>
  <c r="N212" i="8" s="1"/>
  <c r="G213" i="8"/>
  <c r="I213" i="8" s="1"/>
  <c r="F213" i="8"/>
  <c r="H213" i="8" s="1"/>
  <c r="M213" i="8" s="1"/>
  <c r="N213" i="8" s="1"/>
  <c r="C215" i="8"/>
  <c r="D215" i="8" s="1"/>
  <c r="A217" i="8"/>
  <c r="B216" i="8"/>
  <c r="J216" i="8"/>
  <c r="K216" i="8" s="1"/>
  <c r="E214" i="8"/>
  <c r="L214" i="8" s="1"/>
  <c r="G214" i="8" l="1"/>
  <c r="I214" i="8" s="1"/>
  <c r="F214" i="8"/>
  <c r="H214" i="8" s="1"/>
  <c r="M214" i="8" s="1"/>
  <c r="N214" i="8" s="1"/>
  <c r="C216" i="8"/>
  <c r="D216" i="8" s="1"/>
  <c r="B217" i="8"/>
  <c r="A218" i="8"/>
  <c r="J217" i="8"/>
  <c r="K217" i="8" s="1"/>
  <c r="E215" i="8"/>
  <c r="L215" i="8" s="1"/>
  <c r="A219" i="8" l="1"/>
  <c r="B218" i="8"/>
  <c r="J218" i="8"/>
  <c r="K218" i="8" s="1"/>
  <c r="G215" i="8"/>
  <c r="I215" i="8" s="1"/>
  <c r="F215" i="8"/>
  <c r="H215" i="8" s="1"/>
  <c r="M215" i="8" s="1"/>
  <c r="N215" i="8" s="1"/>
  <c r="C217" i="8"/>
  <c r="D217" i="8" s="1"/>
  <c r="E216" i="8"/>
  <c r="L216" i="8" s="1"/>
  <c r="G216" i="8" l="1"/>
  <c r="I216" i="8" s="1"/>
  <c r="F216" i="8"/>
  <c r="H216" i="8" s="1"/>
  <c r="M216" i="8" s="1"/>
  <c r="N216" i="8" s="1"/>
  <c r="E217" i="8"/>
  <c r="L217" i="8" s="1"/>
  <c r="C218" i="8"/>
  <c r="D218" i="8" s="1"/>
  <c r="A220" i="8"/>
  <c r="B219" i="8"/>
  <c r="J219" i="8"/>
  <c r="K219" i="8" s="1"/>
  <c r="C219" i="8" l="1"/>
  <c r="D219" i="8" s="1"/>
  <c r="A221" i="8"/>
  <c r="B220" i="8"/>
  <c r="J220" i="8"/>
  <c r="K220" i="8" s="1"/>
  <c r="G217" i="8"/>
  <c r="I217" i="8" s="1"/>
  <c r="F217" i="8"/>
  <c r="H217" i="8" s="1"/>
  <c r="M217" i="8" s="1"/>
  <c r="N217" i="8" s="1"/>
  <c r="E218" i="8"/>
  <c r="L218" i="8" s="1"/>
  <c r="F218" i="8" l="1"/>
  <c r="H218" i="8" s="1"/>
  <c r="G218" i="8"/>
  <c r="I218" i="8" s="1"/>
  <c r="C220" i="8"/>
  <c r="D220" i="8" s="1"/>
  <c r="A222" i="8"/>
  <c r="B221" i="8"/>
  <c r="J221" i="8"/>
  <c r="K221" i="8" s="1"/>
  <c r="E219" i="8"/>
  <c r="L219" i="8" s="1"/>
  <c r="M218" i="8" l="1"/>
  <c r="N218" i="8" s="1"/>
  <c r="G219" i="8"/>
  <c r="I219" i="8" s="1"/>
  <c r="F219" i="8"/>
  <c r="H219" i="8" s="1"/>
  <c r="M219" i="8" s="1"/>
  <c r="N219" i="8" s="1"/>
  <c r="A223" i="8"/>
  <c r="B222" i="8"/>
  <c r="J222" i="8"/>
  <c r="K222" i="8" s="1"/>
  <c r="E220" i="8"/>
  <c r="L220" i="8" s="1"/>
  <c r="C221" i="8"/>
  <c r="D221" i="8" s="1"/>
  <c r="E221" i="8" l="1"/>
  <c r="L221" i="8" s="1"/>
  <c r="G220" i="8"/>
  <c r="I220" i="8" s="1"/>
  <c r="F220" i="8"/>
  <c r="H220" i="8" s="1"/>
  <c r="M220" i="8" s="1"/>
  <c r="N220" i="8" s="1"/>
  <c r="A224" i="8"/>
  <c r="B223" i="8"/>
  <c r="J223" i="8"/>
  <c r="K223" i="8" s="1"/>
  <c r="C222" i="8"/>
  <c r="D222" i="8" s="1"/>
  <c r="E222" i="8" l="1"/>
  <c r="L222" i="8" s="1"/>
  <c r="A225" i="8"/>
  <c r="B224" i="8"/>
  <c r="J224" i="8"/>
  <c r="K224" i="8" s="1"/>
  <c r="C223" i="8"/>
  <c r="D223" i="8" s="1"/>
  <c r="F221" i="8"/>
  <c r="H221" i="8" s="1"/>
  <c r="G221" i="8"/>
  <c r="I221" i="8" s="1"/>
  <c r="M221" i="8" l="1"/>
  <c r="N221" i="8" s="1"/>
  <c r="E223" i="8"/>
  <c r="L223" i="8" s="1"/>
  <c r="C224" i="8"/>
  <c r="D224" i="8" s="1"/>
  <c r="A226" i="8"/>
  <c r="B225" i="8"/>
  <c r="J225" i="8"/>
  <c r="K225" i="8" s="1"/>
  <c r="G222" i="8"/>
  <c r="I222" i="8" s="1"/>
  <c r="F222" i="8"/>
  <c r="H222" i="8" s="1"/>
  <c r="M222" i="8" l="1"/>
  <c r="N222" i="8" s="1"/>
  <c r="A227" i="8"/>
  <c r="B226" i="8"/>
  <c r="J226" i="8"/>
  <c r="K226" i="8" s="1"/>
  <c r="C225" i="8"/>
  <c r="D225" i="8" s="1"/>
  <c r="E224" i="8"/>
  <c r="L224" i="8" s="1"/>
  <c r="G223" i="8"/>
  <c r="I223" i="8" s="1"/>
  <c r="F223" i="8"/>
  <c r="H223" i="8" s="1"/>
  <c r="M223" i="8" s="1"/>
  <c r="N223" i="8" s="1"/>
  <c r="F224" i="8" l="1"/>
  <c r="H224" i="8" s="1"/>
  <c r="G224" i="8"/>
  <c r="I224" i="8" s="1"/>
  <c r="C226" i="8"/>
  <c r="D226" i="8" s="1"/>
  <c r="E225" i="8"/>
  <c r="L225" i="8" s="1"/>
  <c r="A228" i="8"/>
  <c r="B227" i="8"/>
  <c r="J227" i="8"/>
  <c r="K227" i="8" s="1"/>
  <c r="M224" i="8" l="1"/>
  <c r="N224" i="8" s="1"/>
  <c r="A229" i="8"/>
  <c r="B228" i="8"/>
  <c r="J228" i="8"/>
  <c r="K228" i="8" s="1"/>
  <c r="G225" i="8"/>
  <c r="I225" i="8" s="1"/>
  <c r="F225" i="8"/>
  <c r="H225" i="8" s="1"/>
  <c r="M225" i="8" s="1"/>
  <c r="N225" i="8" s="1"/>
  <c r="C227" i="8"/>
  <c r="D227" i="8" s="1"/>
  <c r="E226" i="8"/>
  <c r="L226" i="8" s="1"/>
  <c r="E227" i="8" l="1"/>
  <c r="L227" i="8" s="1"/>
  <c r="G226" i="8"/>
  <c r="I226" i="8" s="1"/>
  <c r="F226" i="8"/>
  <c r="H226" i="8" s="1"/>
  <c r="M226" i="8" s="1"/>
  <c r="N226" i="8" s="1"/>
  <c r="C228" i="8"/>
  <c r="D228" i="8" s="1"/>
  <c r="A230" i="8"/>
  <c r="B229" i="8"/>
  <c r="J229" i="8"/>
  <c r="K229" i="8" s="1"/>
  <c r="A231" i="8" l="1"/>
  <c r="B230" i="8"/>
  <c r="J230" i="8"/>
  <c r="K230" i="8" s="1"/>
  <c r="E228" i="8"/>
  <c r="L228" i="8" s="1"/>
  <c r="C229" i="8"/>
  <c r="D229" i="8" s="1"/>
  <c r="G227" i="8"/>
  <c r="I227" i="8" s="1"/>
  <c r="F227" i="8"/>
  <c r="H227" i="8" s="1"/>
  <c r="M227" i="8" s="1"/>
  <c r="N227" i="8" s="1"/>
  <c r="E229" i="8" l="1"/>
  <c r="L229" i="8" s="1"/>
  <c r="C230" i="8"/>
  <c r="D230" i="8" s="1"/>
  <c r="G228" i="8"/>
  <c r="I228" i="8" s="1"/>
  <c r="F228" i="8"/>
  <c r="H228" i="8" s="1"/>
  <c r="M228" i="8" s="1"/>
  <c r="N228" i="8" s="1"/>
  <c r="A232" i="8"/>
  <c r="B231" i="8"/>
  <c r="J231" i="8"/>
  <c r="K231" i="8" s="1"/>
  <c r="A233" i="8" l="1"/>
  <c r="B232" i="8"/>
  <c r="J232" i="8"/>
  <c r="K232" i="8" s="1"/>
  <c r="E230" i="8"/>
  <c r="L230" i="8" s="1"/>
  <c r="C231" i="8"/>
  <c r="D231" i="8" s="1"/>
  <c r="G229" i="8"/>
  <c r="I229" i="8" s="1"/>
  <c r="F229" i="8"/>
  <c r="H229" i="8" s="1"/>
  <c r="M229" i="8" s="1"/>
  <c r="N229" i="8" s="1"/>
  <c r="E231" i="8" l="1"/>
  <c r="L231" i="8" s="1"/>
  <c r="F230" i="8"/>
  <c r="H230" i="8" s="1"/>
  <c r="M230" i="8" s="1"/>
  <c r="N230" i="8" s="1"/>
  <c r="G230" i="8"/>
  <c r="I230" i="8" s="1"/>
  <c r="C232" i="8"/>
  <c r="D232" i="8" s="1"/>
  <c r="A234" i="8"/>
  <c r="B233" i="8"/>
  <c r="J233" i="8"/>
  <c r="K233" i="8" s="1"/>
  <c r="A235" i="8" l="1"/>
  <c r="B234" i="8"/>
  <c r="J234" i="8"/>
  <c r="K234" i="8" s="1"/>
  <c r="E232" i="8"/>
  <c r="L232" i="8" s="1"/>
  <c r="C233" i="8"/>
  <c r="D233" i="8" s="1"/>
  <c r="G231" i="8"/>
  <c r="I231" i="8" s="1"/>
  <c r="F231" i="8"/>
  <c r="H231" i="8" s="1"/>
  <c r="M231" i="8" s="1"/>
  <c r="N231" i="8" s="1"/>
  <c r="E233" i="8" l="1"/>
  <c r="L233" i="8" s="1"/>
  <c r="C234" i="8"/>
  <c r="D234" i="8" s="1"/>
  <c r="G232" i="8"/>
  <c r="I232" i="8" s="1"/>
  <c r="F232" i="8"/>
  <c r="H232" i="8" s="1"/>
  <c r="M232" i="8" s="1"/>
  <c r="N232" i="8" s="1"/>
  <c r="A236" i="8"/>
  <c r="B235" i="8"/>
  <c r="J235" i="8"/>
  <c r="K235" i="8" s="1"/>
  <c r="C235" i="8" l="1"/>
  <c r="D235" i="8" s="1"/>
  <c r="E234" i="8"/>
  <c r="L234" i="8" s="1"/>
  <c r="A237" i="8"/>
  <c r="B236" i="8"/>
  <c r="J236" i="8"/>
  <c r="K236" i="8" s="1"/>
  <c r="G233" i="8"/>
  <c r="I233" i="8" s="1"/>
  <c r="F233" i="8"/>
  <c r="H233" i="8" s="1"/>
  <c r="M233" i="8" s="1"/>
  <c r="N233" i="8" s="1"/>
  <c r="G234" i="8" l="1"/>
  <c r="I234" i="8" s="1"/>
  <c r="F234" i="8"/>
  <c r="H234" i="8" s="1"/>
  <c r="M234" i="8" s="1"/>
  <c r="N234" i="8" s="1"/>
  <c r="C236" i="8"/>
  <c r="D236" i="8" s="1"/>
  <c r="A238" i="8"/>
  <c r="B237" i="8"/>
  <c r="J237" i="8"/>
  <c r="K237" i="8" s="1"/>
  <c r="E235" i="8"/>
  <c r="L235" i="8" s="1"/>
  <c r="C237" i="8" l="1"/>
  <c r="D237" i="8" s="1"/>
  <c r="G235" i="8"/>
  <c r="I235" i="8" s="1"/>
  <c r="F235" i="8"/>
  <c r="H235" i="8" s="1"/>
  <c r="A239" i="8"/>
  <c r="B238" i="8"/>
  <c r="J238" i="8"/>
  <c r="K238" i="8" s="1"/>
  <c r="E236" i="8"/>
  <c r="L236" i="8" s="1"/>
  <c r="M235" i="8" l="1"/>
  <c r="N235" i="8" s="1"/>
  <c r="F236" i="8"/>
  <c r="H236" i="8" s="1"/>
  <c r="G236" i="8"/>
  <c r="I236" i="8" s="1"/>
  <c r="C238" i="8"/>
  <c r="D238" i="8" s="1"/>
  <c r="A240" i="8"/>
  <c r="B239" i="8"/>
  <c r="J239" i="8"/>
  <c r="K239" i="8" s="1"/>
  <c r="E237" i="8"/>
  <c r="L237" i="8" s="1"/>
  <c r="M236" i="8" l="1"/>
  <c r="N236" i="8" s="1"/>
  <c r="G237" i="8"/>
  <c r="I237" i="8" s="1"/>
  <c r="F237" i="8"/>
  <c r="H237" i="8" s="1"/>
  <c r="A241" i="8"/>
  <c r="B240" i="8"/>
  <c r="J240" i="8"/>
  <c r="K240" i="8" s="1"/>
  <c r="C239" i="8"/>
  <c r="D239" i="8" s="1"/>
  <c r="E238" i="8"/>
  <c r="L238" i="8" s="1"/>
  <c r="M237" i="8" l="1"/>
  <c r="N237" i="8" s="1"/>
  <c r="E239" i="8"/>
  <c r="L239" i="8" s="1"/>
  <c r="G238" i="8"/>
  <c r="I238" i="8" s="1"/>
  <c r="F238" i="8"/>
  <c r="H238" i="8" s="1"/>
  <c r="M238" i="8" s="1"/>
  <c r="N238" i="8" s="1"/>
  <c r="C240" i="8"/>
  <c r="D240" i="8" s="1"/>
  <c r="B241" i="8"/>
  <c r="A242" i="8"/>
  <c r="J241" i="8"/>
  <c r="K241" i="8" s="1"/>
  <c r="A243" i="8" l="1"/>
  <c r="B242" i="8"/>
  <c r="J242" i="8"/>
  <c r="K242" i="8" s="1"/>
  <c r="E240" i="8"/>
  <c r="L240" i="8" s="1"/>
  <c r="C241" i="8"/>
  <c r="D241" i="8" s="1"/>
  <c r="G239" i="8"/>
  <c r="I239" i="8" s="1"/>
  <c r="F239" i="8"/>
  <c r="H239" i="8" s="1"/>
  <c r="M239" i="8" l="1"/>
  <c r="N239" i="8" s="1"/>
  <c r="E241" i="8"/>
  <c r="L241" i="8" s="1"/>
  <c r="C242" i="8"/>
  <c r="D242" i="8" s="1"/>
  <c r="G240" i="8"/>
  <c r="I240" i="8" s="1"/>
  <c r="F240" i="8"/>
  <c r="H240" i="8" s="1"/>
  <c r="M240" i="8" s="1"/>
  <c r="N240" i="8" s="1"/>
  <c r="A244" i="8"/>
  <c r="B243" i="8"/>
  <c r="J243" i="8"/>
  <c r="K243" i="8" s="1"/>
  <c r="C243" i="8" l="1"/>
  <c r="D243" i="8" s="1"/>
  <c r="E242" i="8"/>
  <c r="L242" i="8" s="1"/>
  <c r="A245" i="8"/>
  <c r="B244" i="8"/>
  <c r="J244" i="8"/>
  <c r="K244" i="8" s="1"/>
  <c r="G241" i="8"/>
  <c r="I241" i="8" s="1"/>
  <c r="F241" i="8"/>
  <c r="H241" i="8" s="1"/>
  <c r="M241" i="8" s="1"/>
  <c r="N241" i="8" s="1"/>
  <c r="F242" i="8" l="1"/>
  <c r="H242" i="8" s="1"/>
  <c r="G242" i="8"/>
  <c r="I242" i="8" s="1"/>
  <c r="C244" i="8"/>
  <c r="D244" i="8" s="1"/>
  <c r="A246" i="8"/>
  <c r="B245" i="8"/>
  <c r="J245" i="8"/>
  <c r="K245" i="8" s="1"/>
  <c r="E243" i="8"/>
  <c r="L243" i="8" s="1"/>
  <c r="M242" i="8" l="1"/>
  <c r="N242" i="8" s="1"/>
  <c r="G243" i="8"/>
  <c r="I243" i="8" s="1"/>
  <c r="F243" i="8"/>
  <c r="H243" i="8" s="1"/>
  <c r="M243" i="8" s="1"/>
  <c r="N243" i="8" s="1"/>
  <c r="C245" i="8"/>
  <c r="D245" i="8" s="1"/>
  <c r="A247" i="8"/>
  <c r="B246" i="8"/>
  <c r="J246" i="8"/>
  <c r="K246" i="8" s="1"/>
  <c r="E244" i="8"/>
  <c r="L244" i="8" s="1"/>
  <c r="G244" i="8" l="1"/>
  <c r="I244" i="8" s="1"/>
  <c r="F244" i="8"/>
  <c r="H244" i="8" s="1"/>
  <c r="M244" i="8" s="1"/>
  <c r="N244" i="8" s="1"/>
  <c r="A248" i="8"/>
  <c r="B247" i="8"/>
  <c r="J247" i="8"/>
  <c r="K247" i="8" s="1"/>
  <c r="E245" i="8"/>
  <c r="L245" i="8" s="1"/>
  <c r="C246" i="8"/>
  <c r="D246" i="8" s="1"/>
  <c r="E246" i="8" l="1"/>
  <c r="L246" i="8" s="1"/>
  <c r="C247" i="8"/>
  <c r="D247" i="8" s="1"/>
  <c r="B248" i="8"/>
  <c r="A249" i="8"/>
  <c r="J248" i="8"/>
  <c r="K248" i="8" s="1"/>
  <c r="G245" i="8"/>
  <c r="I245" i="8" s="1"/>
  <c r="F245" i="8"/>
  <c r="H245" i="8" s="1"/>
  <c r="M245" i="8" s="1"/>
  <c r="N245" i="8" s="1"/>
  <c r="A250" i="8" l="1"/>
  <c r="B249" i="8"/>
  <c r="J249" i="8"/>
  <c r="K249" i="8" s="1"/>
  <c r="C248" i="8"/>
  <c r="D248" i="8" s="1"/>
  <c r="E247" i="8"/>
  <c r="L247" i="8" s="1"/>
  <c r="G246" i="8"/>
  <c r="I246" i="8" s="1"/>
  <c r="F246" i="8"/>
  <c r="H246" i="8" s="1"/>
  <c r="M246" i="8" l="1"/>
  <c r="N246" i="8" s="1"/>
  <c r="G247" i="8"/>
  <c r="I247" i="8" s="1"/>
  <c r="F247" i="8"/>
  <c r="H247" i="8" s="1"/>
  <c r="M247" i="8" s="1"/>
  <c r="N247" i="8" s="1"/>
  <c r="E248" i="8"/>
  <c r="L248" i="8" s="1"/>
  <c r="C249" i="8"/>
  <c r="D249" i="8" s="1"/>
  <c r="B250" i="8"/>
  <c r="A251" i="8"/>
  <c r="J250" i="8"/>
  <c r="K250" i="8" s="1"/>
  <c r="A252" i="8" l="1"/>
  <c r="B251" i="8"/>
  <c r="J251" i="8"/>
  <c r="K251" i="8" s="1"/>
  <c r="C250" i="8"/>
  <c r="D250" i="8" s="1"/>
  <c r="F248" i="8"/>
  <c r="H248" i="8" s="1"/>
  <c r="G248" i="8"/>
  <c r="I248" i="8" s="1"/>
  <c r="E249" i="8"/>
  <c r="L249" i="8" s="1"/>
  <c r="M248" i="8" l="1"/>
  <c r="N248" i="8" s="1"/>
  <c r="G249" i="8"/>
  <c r="I249" i="8" s="1"/>
  <c r="F249" i="8"/>
  <c r="H249" i="8" s="1"/>
  <c r="M249" i="8" s="1"/>
  <c r="N249" i="8" s="1"/>
  <c r="C251" i="8"/>
  <c r="D251" i="8" s="1"/>
  <c r="E250" i="8"/>
  <c r="L250" i="8" s="1"/>
  <c r="A253" i="8"/>
  <c r="B252" i="8"/>
  <c r="J252" i="8"/>
  <c r="K252" i="8" s="1"/>
  <c r="C252" i="8" l="1"/>
  <c r="D252" i="8" s="1"/>
  <c r="A254" i="8"/>
  <c r="B253" i="8"/>
  <c r="J253" i="8"/>
  <c r="K253" i="8" s="1"/>
  <c r="G250" i="8"/>
  <c r="I250" i="8" s="1"/>
  <c r="F250" i="8"/>
  <c r="H250" i="8" s="1"/>
  <c r="M250" i="8" s="1"/>
  <c r="N250" i="8" s="1"/>
  <c r="E251" i="8"/>
  <c r="L251" i="8" s="1"/>
  <c r="G251" i="8" l="1"/>
  <c r="I251" i="8" s="1"/>
  <c r="F251" i="8"/>
  <c r="H251" i="8" s="1"/>
  <c r="M251" i="8" s="1"/>
  <c r="N251" i="8" s="1"/>
  <c r="C253" i="8"/>
  <c r="D253" i="8" s="1"/>
  <c r="A255" i="8"/>
  <c r="B254" i="8"/>
  <c r="J254" i="8"/>
  <c r="K254" i="8" s="1"/>
  <c r="E252" i="8"/>
  <c r="L252" i="8" s="1"/>
  <c r="G252" i="8" l="1"/>
  <c r="I252" i="8" s="1"/>
  <c r="F252" i="8"/>
  <c r="H252" i="8" s="1"/>
  <c r="M252" i="8" s="1"/>
  <c r="N252" i="8" s="1"/>
  <c r="A256" i="8"/>
  <c r="B255" i="8"/>
  <c r="J255" i="8"/>
  <c r="K255" i="8" s="1"/>
  <c r="C254" i="8"/>
  <c r="D254" i="8" s="1"/>
  <c r="E253" i="8"/>
  <c r="L253" i="8" s="1"/>
  <c r="G253" i="8" l="1"/>
  <c r="I253" i="8" s="1"/>
  <c r="F253" i="8"/>
  <c r="H253" i="8" s="1"/>
  <c r="M253" i="8" s="1"/>
  <c r="N253" i="8" s="1"/>
  <c r="E254" i="8"/>
  <c r="L254" i="8" s="1"/>
  <c r="A257" i="8"/>
  <c r="B256" i="8"/>
  <c r="J256" i="8"/>
  <c r="K256" i="8" s="1"/>
  <c r="C255" i="8"/>
  <c r="D255" i="8" s="1"/>
  <c r="E255" i="8" l="1"/>
  <c r="L255" i="8" s="1"/>
  <c r="F254" i="8"/>
  <c r="H254" i="8" s="1"/>
  <c r="M254" i="8" s="1"/>
  <c r="N254" i="8" s="1"/>
  <c r="G254" i="8"/>
  <c r="I254" i="8" s="1"/>
  <c r="C256" i="8"/>
  <c r="D256" i="8" s="1"/>
  <c r="A258" i="8"/>
  <c r="B257" i="8"/>
  <c r="J257" i="8"/>
  <c r="K257" i="8" s="1"/>
  <c r="C257" i="8" l="1"/>
  <c r="D257" i="8" s="1"/>
  <c r="A259" i="8"/>
  <c r="B258" i="8"/>
  <c r="J258" i="8"/>
  <c r="K258" i="8" s="1"/>
  <c r="E256" i="8"/>
  <c r="L256" i="8" s="1"/>
  <c r="G255" i="8"/>
  <c r="I255" i="8" s="1"/>
  <c r="F255" i="8"/>
  <c r="H255" i="8" s="1"/>
  <c r="M255" i="8" s="1"/>
  <c r="N255" i="8" s="1"/>
  <c r="A260" i="8" l="1"/>
  <c r="B259" i="8"/>
  <c r="J259" i="8"/>
  <c r="K259" i="8" s="1"/>
  <c r="G256" i="8"/>
  <c r="I256" i="8" s="1"/>
  <c r="F256" i="8"/>
  <c r="H256" i="8" s="1"/>
  <c r="M256" i="8" s="1"/>
  <c r="N256" i="8" s="1"/>
  <c r="C258" i="8"/>
  <c r="D258" i="8" s="1"/>
  <c r="E257" i="8"/>
  <c r="L257" i="8" s="1"/>
  <c r="F257" i="8" l="1"/>
  <c r="H257" i="8" s="1"/>
  <c r="M257" i="8" s="1"/>
  <c r="N257" i="8" s="1"/>
  <c r="G257" i="8"/>
  <c r="I257" i="8" s="1"/>
  <c r="E258" i="8"/>
  <c r="L258" i="8" s="1"/>
  <c r="C259" i="8"/>
  <c r="D259" i="8" s="1"/>
  <c r="B260" i="8"/>
  <c r="A261" i="8"/>
  <c r="J260" i="8"/>
  <c r="K260" i="8" s="1"/>
  <c r="C260" i="8" l="1"/>
  <c r="D260" i="8" s="1"/>
  <c r="E259" i="8"/>
  <c r="L259" i="8" s="1"/>
  <c r="G258" i="8"/>
  <c r="I258" i="8" s="1"/>
  <c r="F258" i="8"/>
  <c r="H258" i="8" s="1"/>
  <c r="M258" i="8" s="1"/>
  <c r="N258" i="8" s="1"/>
  <c r="A262" i="8"/>
  <c r="B261" i="8"/>
  <c r="J261" i="8"/>
  <c r="K261" i="8" s="1"/>
  <c r="C261" i="8" l="1"/>
  <c r="D261" i="8" s="1"/>
  <c r="A263" i="8"/>
  <c r="B262" i="8"/>
  <c r="J262" i="8"/>
  <c r="K262" i="8" s="1"/>
  <c r="G259" i="8"/>
  <c r="I259" i="8" s="1"/>
  <c r="F259" i="8"/>
  <c r="H259" i="8" s="1"/>
  <c r="E260" i="8"/>
  <c r="L260" i="8" s="1"/>
  <c r="M259" i="8" l="1"/>
  <c r="N259" i="8" s="1"/>
  <c r="G260" i="8"/>
  <c r="I260" i="8" s="1"/>
  <c r="F260" i="8"/>
  <c r="H260" i="8" s="1"/>
  <c r="M260" i="8" s="1"/>
  <c r="N260" i="8" s="1"/>
  <c r="A264" i="8"/>
  <c r="B263" i="8"/>
  <c r="J263" i="8"/>
  <c r="K263" i="8" s="1"/>
  <c r="C262" i="8"/>
  <c r="D262" i="8" s="1"/>
  <c r="E261" i="8"/>
  <c r="L261" i="8" s="1"/>
  <c r="E262" i="8" l="1"/>
  <c r="L262" i="8" s="1"/>
  <c r="C263" i="8"/>
  <c r="D263" i="8" s="1"/>
  <c r="G261" i="8"/>
  <c r="I261" i="8" s="1"/>
  <c r="F261" i="8"/>
  <c r="H261" i="8" s="1"/>
  <c r="A265" i="8"/>
  <c r="B264" i="8"/>
  <c r="J264" i="8"/>
  <c r="K264" i="8" s="1"/>
  <c r="M261" i="8" l="1"/>
  <c r="N261" i="8" s="1"/>
  <c r="E263" i="8"/>
  <c r="L263" i="8" s="1"/>
  <c r="C264" i="8"/>
  <c r="D264" i="8" s="1"/>
  <c r="A266" i="8"/>
  <c r="B265" i="8"/>
  <c r="J265" i="8"/>
  <c r="K265" i="8" s="1"/>
  <c r="G262" i="8"/>
  <c r="I262" i="8" s="1"/>
  <c r="F262" i="8"/>
  <c r="H262" i="8" s="1"/>
  <c r="M262" i="8" l="1"/>
  <c r="N262" i="8" s="1"/>
  <c r="C265" i="8"/>
  <c r="D265" i="8" s="1"/>
  <c r="A267" i="8"/>
  <c r="B266" i="8"/>
  <c r="J266" i="8"/>
  <c r="K266" i="8" s="1"/>
  <c r="E264" i="8"/>
  <c r="L264" i="8" s="1"/>
  <c r="G263" i="8"/>
  <c r="I263" i="8" s="1"/>
  <c r="F263" i="8"/>
  <c r="H263" i="8" s="1"/>
  <c r="M263" i="8" s="1"/>
  <c r="N263" i="8" s="1"/>
  <c r="A268" i="8" l="1"/>
  <c r="B267" i="8"/>
  <c r="J267" i="8"/>
  <c r="K267" i="8" s="1"/>
  <c r="G264" i="8"/>
  <c r="I264" i="8" s="1"/>
  <c r="F264" i="8"/>
  <c r="H264" i="8" s="1"/>
  <c r="M264" i="8" s="1"/>
  <c r="N264" i="8" s="1"/>
  <c r="C266" i="8"/>
  <c r="D266" i="8" s="1"/>
  <c r="E265" i="8"/>
  <c r="L265" i="8" s="1"/>
  <c r="G265" i="8" l="1"/>
  <c r="I265" i="8" s="1"/>
  <c r="F265" i="8"/>
  <c r="H265" i="8" s="1"/>
  <c r="M265" i="8" s="1"/>
  <c r="N265" i="8" s="1"/>
  <c r="E266" i="8"/>
  <c r="L266" i="8" s="1"/>
  <c r="C267" i="8"/>
  <c r="D267" i="8" s="1"/>
  <c r="A269" i="8"/>
  <c r="B268" i="8"/>
  <c r="J268" i="8"/>
  <c r="K268" i="8" s="1"/>
  <c r="C268" i="8" l="1"/>
  <c r="D268" i="8" s="1"/>
  <c r="A270" i="8"/>
  <c r="B269" i="8"/>
  <c r="J269" i="8"/>
  <c r="K269" i="8" s="1"/>
  <c r="E267" i="8"/>
  <c r="L267" i="8" s="1"/>
  <c r="F266" i="8"/>
  <c r="H266" i="8" s="1"/>
  <c r="G266" i="8"/>
  <c r="I266" i="8" s="1"/>
  <c r="M266" i="8" l="1"/>
  <c r="N266" i="8" s="1"/>
  <c r="G267" i="8"/>
  <c r="I267" i="8" s="1"/>
  <c r="F267" i="8"/>
  <c r="H267" i="8" s="1"/>
  <c r="A271" i="8"/>
  <c r="B270" i="8"/>
  <c r="J270" i="8"/>
  <c r="K270" i="8" s="1"/>
  <c r="C269" i="8"/>
  <c r="D269" i="8" s="1"/>
  <c r="E268" i="8"/>
  <c r="L268" i="8" s="1"/>
  <c r="M267" i="8" l="1"/>
  <c r="N267" i="8" s="1"/>
  <c r="G268" i="8"/>
  <c r="I268" i="8" s="1"/>
  <c r="F268" i="8"/>
  <c r="H268" i="8" s="1"/>
  <c r="B271" i="8"/>
  <c r="A272" i="8"/>
  <c r="J271" i="8"/>
  <c r="K271" i="8" s="1"/>
  <c r="E269" i="8"/>
  <c r="L269" i="8" s="1"/>
  <c r="C270" i="8"/>
  <c r="D270" i="8" s="1"/>
  <c r="M268" i="8" l="1"/>
  <c r="N268" i="8" s="1"/>
  <c r="G269" i="8"/>
  <c r="I269" i="8" s="1"/>
  <c r="F269" i="8"/>
  <c r="H269" i="8" s="1"/>
  <c r="E270" i="8"/>
  <c r="L270" i="8" s="1"/>
  <c r="C271" i="8"/>
  <c r="D271" i="8" s="1"/>
  <c r="A273" i="8"/>
  <c r="B272" i="8"/>
  <c r="J272" i="8"/>
  <c r="K272" i="8" s="1"/>
  <c r="M269" i="8" l="1"/>
  <c r="N269" i="8" s="1"/>
  <c r="C272" i="8"/>
  <c r="D272" i="8" s="1"/>
  <c r="A274" i="8"/>
  <c r="B273" i="8"/>
  <c r="J273" i="8"/>
  <c r="K273" i="8" s="1"/>
  <c r="E271" i="8"/>
  <c r="L271" i="8" s="1"/>
  <c r="G270" i="8"/>
  <c r="I270" i="8" s="1"/>
  <c r="F270" i="8"/>
  <c r="H270" i="8" s="1"/>
  <c r="M270" i="8" l="1"/>
  <c r="N270" i="8" s="1"/>
  <c r="G271" i="8"/>
  <c r="I271" i="8" s="1"/>
  <c r="F271" i="8"/>
  <c r="H271" i="8" s="1"/>
  <c r="M271" i="8" s="1"/>
  <c r="N271" i="8" s="1"/>
  <c r="C273" i="8"/>
  <c r="D273" i="8" s="1"/>
  <c r="A275" i="8"/>
  <c r="B274" i="8"/>
  <c r="J274" i="8"/>
  <c r="K274" i="8" s="1"/>
  <c r="E272" i="8"/>
  <c r="L272" i="8" s="1"/>
  <c r="G272" i="8" l="1"/>
  <c r="I272" i="8" s="1"/>
  <c r="F272" i="8"/>
  <c r="H272" i="8" s="1"/>
  <c r="A276" i="8"/>
  <c r="B275" i="8"/>
  <c r="J275" i="8"/>
  <c r="K275" i="8" s="1"/>
  <c r="C274" i="8"/>
  <c r="D274" i="8" s="1"/>
  <c r="E273" i="8"/>
  <c r="L273" i="8" s="1"/>
  <c r="M272" i="8" l="1"/>
  <c r="N272" i="8" s="1"/>
  <c r="C275" i="8"/>
  <c r="D275" i="8" s="1"/>
  <c r="E274" i="8"/>
  <c r="L274" i="8" s="1"/>
  <c r="A277" i="8"/>
  <c r="B276" i="8"/>
  <c r="J276" i="8"/>
  <c r="K276" i="8" s="1"/>
  <c r="G273" i="8"/>
  <c r="I273" i="8" s="1"/>
  <c r="F273" i="8"/>
  <c r="H273" i="8" s="1"/>
  <c r="M273" i="8" s="1"/>
  <c r="N273" i="8" s="1"/>
  <c r="C276" i="8" l="1"/>
  <c r="D276" i="8" s="1"/>
  <c r="G274" i="8"/>
  <c r="I274" i="8" s="1"/>
  <c r="F274" i="8"/>
  <c r="H274" i="8" s="1"/>
  <c r="M274" i="8" s="1"/>
  <c r="N274" i="8" s="1"/>
  <c r="A278" i="8"/>
  <c r="B277" i="8"/>
  <c r="J277" i="8"/>
  <c r="K277" i="8" s="1"/>
  <c r="E275" i="8"/>
  <c r="L275" i="8" s="1"/>
  <c r="G275" i="8" l="1"/>
  <c r="I275" i="8" s="1"/>
  <c r="F275" i="8"/>
  <c r="H275" i="8" s="1"/>
  <c r="M275" i="8" s="1"/>
  <c r="N275" i="8" s="1"/>
  <c r="C277" i="8"/>
  <c r="D277" i="8" s="1"/>
  <c r="A279" i="8"/>
  <c r="B278" i="8"/>
  <c r="J278" i="8"/>
  <c r="K278" i="8" s="1"/>
  <c r="E276" i="8"/>
  <c r="L276" i="8" s="1"/>
  <c r="G276" i="8" l="1"/>
  <c r="I276" i="8" s="1"/>
  <c r="F276" i="8"/>
  <c r="H276" i="8" s="1"/>
  <c r="M276" i="8" s="1"/>
  <c r="N276" i="8" s="1"/>
  <c r="A280" i="8"/>
  <c r="B279" i="8"/>
  <c r="J279" i="8"/>
  <c r="K279" i="8" s="1"/>
  <c r="E277" i="8"/>
  <c r="L277" i="8" s="1"/>
  <c r="C278" i="8"/>
  <c r="D278" i="8" s="1"/>
  <c r="E278" i="8" l="1"/>
  <c r="L278" i="8" s="1"/>
  <c r="C279" i="8"/>
  <c r="D279" i="8" s="1"/>
  <c r="A281" i="8"/>
  <c r="B280" i="8"/>
  <c r="J280" i="8"/>
  <c r="K280" i="8" s="1"/>
  <c r="G277" i="8"/>
  <c r="I277" i="8" s="1"/>
  <c r="F277" i="8"/>
  <c r="H277" i="8" s="1"/>
  <c r="M277" i="8" s="1"/>
  <c r="N277" i="8" s="1"/>
  <c r="C280" i="8" l="1"/>
  <c r="D280" i="8" s="1"/>
  <c r="A282" i="8"/>
  <c r="B281" i="8"/>
  <c r="J281" i="8"/>
  <c r="K281" i="8" s="1"/>
  <c r="E279" i="8"/>
  <c r="L279" i="8" s="1"/>
  <c r="F278" i="8"/>
  <c r="H278" i="8" s="1"/>
  <c r="M278" i="8" s="1"/>
  <c r="N278" i="8" s="1"/>
  <c r="G278" i="8"/>
  <c r="I278" i="8" s="1"/>
  <c r="F279" i="8" l="1"/>
  <c r="H279" i="8" s="1"/>
  <c r="M279" i="8" s="1"/>
  <c r="N279" i="8" s="1"/>
  <c r="G279" i="8"/>
  <c r="I279" i="8" s="1"/>
  <c r="A283" i="8"/>
  <c r="B282" i="8"/>
  <c r="J282" i="8"/>
  <c r="K282" i="8" s="1"/>
  <c r="C281" i="8"/>
  <c r="D281" i="8" s="1"/>
  <c r="E280" i="8"/>
  <c r="L280" i="8" s="1"/>
  <c r="C282" i="8" l="1"/>
  <c r="D282" i="8" s="1"/>
  <c r="E281" i="8"/>
  <c r="L281" i="8" s="1"/>
  <c r="A284" i="8"/>
  <c r="B283" i="8"/>
  <c r="J283" i="8"/>
  <c r="K283" i="8" s="1"/>
  <c r="G280" i="8"/>
  <c r="I280" i="8" s="1"/>
  <c r="F280" i="8"/>
  <c r="H280" i="8" s="1"/>
  <c r="M280" i="8" s="1"/>
  <c r="N280" i="8" s="1"/>
  <c r="C283" i="8" l="1"/>
  <c r="D283" i="8" s="1"/>
  <c r="B284" i="8"/>
  <c r="A285" i="8"/>
  <c r="J284" i="8"/>
  <c r="K284" i="8" s="1"/>
  <c r="G281" i="8"/>
  <c r="I281" i="8" s="1"/>
  <c r="F281" i="8"/>
  <c r="H281" i="8" s="1"/>
  <c r="M281" i="8" s="1"/>
  <c r="N281" i="8" s="1"/>
  <c r="E282" i="8"/>
  <c r="L282" i="8" s="1"/>
  <c r="G282" i="8" l="1"/>
  <c r="I282" i="8" s="1"/>
  <c r="F282" i="8"/>
  <c r="H282" i="8" s="1"/>
  <c r="M282" i="8" s="1"/>
  <c r="N282" i="8" s="1"/>
  <c r="C284" i="8"/>
  <c r="D284" i="8" s="1"/>
  <c r="A286" i="8"/>
  <c r="B285" i="8"/>
  <c r="J285" i="8"/>
  <c r="K285" i="8" s="1"/>
  <c r="E283" i="8"/>
  <c r="L283" i="8" s="1"/>
  <c r="G283" i="8" l="1"/>
  <c r="I283" i="8" s="1"/>
  <c r="F283" i="8"/>
  <c r="H283" i="8" s="1"/>
  <c r="C285" i="8"/>
  <c r="D285" i="8" s="1"/>
  <c r="A287" i="8"/>
  <c r="B286" i="8"/>
  <c r="J286" i="8"/>
  <c r="K286" i="8" s="1"/>
  <c r="E284" i="8"/>
  <c r="L284" i="8" s="1"/>
  <c r="M283" i="8" l="1"/>
  <c r="N283" i="8" s="1"/>
  <c r="G284" i="8"/>
  <c r="I284" i="8" s="1"/>
  <c r="F284" i="8"/>
  <c r="H284" i="8" s="1"/>
  <c r="A288" i="8"/>
  <c r="B287" i="8"/>
  <c r="J287" i="8"/>
  <c r="K287" i="8" s="1"/>
  <c r="C286" i="8"/>
  <c r="D286" i="8" s="1"/>
  <c r="E285" i="8"/>
  <c r="L285" i="8" s="1"/>
  <c r="M284" i="8" l="1"/>
  <c r="N284" i="8" s="1"/>
  <c r="G285" i="8"/>
  <c r="I285" i="8" s="1"/>
  <c r="F285" i="8"/>
  <c r="H285" i="8" s="1"/>
  <c r="M285" i="8" s="1"/>
  <c r="N285" i="8" s="1"/>
  <c r="C287" i="8"/>
  <c r="D287" i="8" s="1"/>
  <c r="A289" i="8"/>
  <c r="B288" i="8"/>
  <c r="J288" i="8"/>
  <c r="K288" i="8" s="1"/>
  <c r="E286" i="8"/>
  <c r="L286" i="8" s="1"/>
  <c r="G286" i="8" l="1"/>
  <c r="I286" i="8" s="1"/>
  <c r="F286" i="8"/>
  <c r="H286" i="8" s="1"/>
  <c r="M286" i="8" s="1"/>
  <c r="N286" i="8" s="1"/>
  <c r="A290" i="8"/>
  <c r="B289" i="8"/>
  <c r="J289" i="8"/>
  <c r="K289" i="8" s="1"/>
  <c r="C288" i="8"/>
  <c r="D288" i="8" s="1"/>
  <c r="E287" i="8"/>
  <c r="L287" i="8" s="1"/>
  <c r="G287" i="8" l="1"/>
  <c r="I287" i="8" s="1"/>
  <c r="F287" i="8"/>
  <c r="H287" i="8" s="1"/>
  <c r="M287" i="8" s="1"/>
  <c r="N287" i="8" s="1"/>
  <c r="C289" i="8"/>
  <c r="D289" i="8" s="1"/>
  <c r="A291" i="8"/>
  <c r="B290" i="8"/>
  <c r="J290" i="8"/>
  <c r="K290" i="8" s="1"/>
  <c r="E288" i="8"/>
  <c r="L288" i="8" s="1"/>
  <c r="G288" i="8" l="1"/>
  <c r="I288" i="8" s="1"/>
  <c r="F288" i="8"/>
  <c r="H288" i="8" s="1"/>
  <c r="M288" i="8" s="1"/>
  <c r="N288" i="8" s="1"/>
  <c r="A292" i="8"/>
  <c r="B291" i="8"/>
  <c r="J291" i="8"/>
  <c r="K291" i="8" s="1"/>
  <c r="E289" i="8"/>
  <c r="L289" i="8" s="1"/>
  <c r="C290" i="8"/>
  <c r="D290" i="8" s="1"/>
  <c r="E290" i="8" l="1"/>
  <c r="L290" i="8" s="1"/>
  <c r="C291" i="8"/>
  <c r="D291" i="8" s="1"/>
  <c r="A293" i="8"/>
  <c r="B292" i="8"/>
  <c r="J292" i="8"/>
  <c r="K292" i="8" s="1"/>
  <c r="G289" i="8"/>
  <c r="I289" i="8" s="1"/>
  <c r="F289" i="8"/>
  <c r="H289" i="8" s="1"/>
  <c r="M289" i="8" s="1"/>
  <c r="N289" i="8" s="1"/>
  <c r="C292" i="8" l="1"/>
  <c r="D292" i="8" s="1"/>
  <c r="E291" i="8"/>
  <c r="L291" i="8" s="1"/>
  <c r="A294" i="8"/>
  <c r="B293" i="8"/>
  <c r="J293" i="8"/>
  <c r="K293" i="8" s="1"/>
  <c r="F290" i="8"/>
  <c r="H290" i="8" s="1"/>
  <c r="G290" i="8"/>
  <c r="I290" i="8" s="1"/>
  <c r="M290" i="8" l="1"/>
  <c r="N290" i="8" s="1"/>
  <c r="G291" i="8"/>
  <c r="I291" i="8" s="1"/>
  <c r="F291" i="8"/>
  <c r="H291" i="8" s="1"/>
  <c r="M291" i="8" s="1"/>
  <c r="N291" i="8" s="1"/>
  <c r="C293" i="8"/>
  <c r="D293" i="8" s="1"/>
  <c r="A295" i="8"/>
  <c r="B294" i="8"/>
  <c r="J294" i="8"/>
  <c r="K294" i="8" s="1"/>
  <c r="E292" i="8"/>
  <c r="L292" i="8" s="1"/>
  <c r="C294" i="8" l="1"/>
  <c r="D294" i="8" s="1"/>
  <c r="A296" i="8"/>
  <c r="B295" i="8"/>
  <c r="J295" i="8"/>
  <c r="K295" i="8" s="1"/>
  <c r="G292" i="8"/>
  <c r="I292" i="8" s="1"/>
  <c r="F292" i="8"/>
  <c r="H292" i="8" s="1"/>
  <c r="E293" i="8"/>
  <c r="L293" i="8" s="1"/>
  <c r="M292" i="8" l="1"/>
  <c r="N292" i="8" s="1"/>
  <c r="C295" i="8"/>
  <c r="D295" i="8" s="1"/>
  <c r="G293" i="8"/>
  <c r="I293" i="8" s="1"/>
  <c r="F293" i="8"/>
  <c r="H293" i="8" s="1"/>
  <c r="M293" i="8" s="1"/>
  <c r="N293" i="8" s="1"/>
  <c r="A297" i="8"/>
  <c r="B296" i="8"/>
  <c r="J296" i="8"/>
  <c r="K296" i="8" s="1"/>
  <c r="E294" i="8"/>
  <c r="L294" i="8" s="1"/>
  <c r="C296" i="8" l="1"/>
  <c r="D296" i="8" s="1"/>
  <c r="A298" i="8"/>
  <c r="B297" i="8"/>
  <c r="J297" i="8"/>
  <c r="K297" i="8" s="1"/>
  <c r="G294" i="8"/>
  <c r="I294" i="8" s="1"/>
  <c r="F294" i="8"/>
  <c r="H294" i="8" s="1"/>
  <c r="M294" i="8" s="1"/>
  <c r="N294" i="8" s="1"/>
  <c r="E295" i="8"/>
  <c r="L295" i="8" s="1"/>
  <c r="G295" i="8" l="1"/>
  <c r="I295" i="8" s="1"/>
  <c r="F295" i="8"/>
  <c r="H295" i="8" s="1"/>
  <c r="M295" i="8" s="1"/>
  <c r="N295" i="8" s="1"/>
  <c r="A299" i="8"/>
  <c r="B298" i="8"/>
  <c r="J298" i="8"/>
  <c r="K298" i="8" s="1"/>
  <c r="C297" i="8"/>
  <c r="D297" i="8" s="1"/>
  <c r="E296" i="8"/>
  <c r="L296" i="8" s="1"/>
  <c r="C298" i="8" l="1"/>
  <c r="D298" i="8" s="1"/>
  <c r="E297" i="8"/>
  <c r="L297" i="8" s="1"/>
  <c r="A300" i="8"/>
  <c r="B299" i="8"/>
  <c r="J299" i="8"/>
  <c r="K299" i="8" s="1"/>
  <c r="G296" i="8"/>
  <c r="I296" i="8" s="1"/>
  <c r="F296" i="8"/>
  <c r="H296" i="8" s="1"/>
  <c r="M296" i="8" l="1"/>
  <c r="N296" i="8" s="1"/>
  <c r="C299" i="8"/>
  <c r="D299" i="8" s="1"/>
  <c r="A301" i="8"/>
  <c r="B300" i="8"/>
  <c r="J300" i="8"/>
  <c r="K300" i="8" s="1"/>
  <c r="G297" i="8"/>
  <c r="I297" i="8" s="1"/>
  <c r="F297" i="8"/>
  <c r="H297" i="8" s="1"/>
  <c r="E298" i="8"/>
  <c r="L298" i="8" s="1"/>
  <c r="M297" i="8" l="1"/>
  <c r="N297" i="8" s="1"/>
  <c r="G298" i="8"/>
  <c r="I298" i="8" s="1"/>
  <c r="F298" i="8"/>
  <c r="H298" i="8" s="1"/>
  <c r="C300" i="8"/>
  <c r="D300" i="8" s="1"/>
  <c r="A302" i="8"/>
  <c r="B301" i="8"/>
  <c r="J301" i="8"/>
  <c r="K301" i="8" s="1"/>
  <c r="E299" i="8"/>
  <c r="L299" i="8" s="1"/>
  <c r="M298" i="8" l="1"/>
  <c r="N298" i="8" s="1"/>
  <c r="C301" i="8"/>
  <c r="D301" i="8" s="1"/>
  <c r="A303" i="8"/>
  <c r="B302" i="8"/>
  <c r="J302" i="8"/>
  <c r="K302" i="8" s="1"/>
  <c r="G299" i="8"/>
  <c r="I299" i="8" s="1"/>
  <c r="F299" i="8"/>
  <c r="H299" i="8" s="1"/>
  <c r="E300" i="8"/>
  <c r="L300" i="8" s="1"/>
  <c r="M299" i="8" l="1"/>
  <c r="N299" i="8" s="1"/>
  <c r="C302" i="8"/>
  <c r="D302" i="8" s="1"/>
  <c r="G300" i="8"/>
  <c r="I300" i="8" s="1"/>
  <c r="F300" i="8"/>
  <c r="H300" i="8" s="1"/>
  <c r="A304" i="8"/>
  <c r="B303" i="8"/>
  <c r="J303" i="8"/>
  <c r="K303" i="8" s="1"/>
  <c r="E301" i="8"/>
  <c r="L301" i="8" s="1"/>
  <c r="M300" i="8" l="1"/>
  <c r="N300" i="8" s="1"/>
  <c r="G301" i="8"/>
  <c r="I301" i="8" s="1"/>
  <c r="F301" i="8"/>
  <c r="H301" i="8" s="1"/>
  <c r="M301" i="8" s="1"/>
  <c r="N301" i="8" s="1"/>
  <c r="C303" i="8"/>
  <c r="D303" i="8" s="1"/>
  <c r="A305" i="8"/>
  <c r="B304" i="8"/>
  <c r="J304" i="8"/>
  <c r="K304" i="8" s="1"/>
  <c r="E302" i="8"/>
  <c r="L302" i="8" s="1"/>
  <c r="F302" i="8" l="1"/>
  <c r="H302" i="8" s="1"/>
  <c r="M302" i="8" s="1"/>
  <c r="N302" i="8" s="1"/>
  <c r="G302" i="8"/>
  <c r="I302" i="8" s="1"/>
  <c r="A306" i="8"/>
  <c r="B305" i="8"/>
  <c r="J305" i="8"/>
  <c r="K305" i="8" s="1"/>
  <c r="C304" i="8"/>
  <c r="D304" i="8" s="1"/>
  <c r="E303" i="8"/>
  <c r="L303" i="8" s="1"/>
  <c r="G303" i="8" l="1"/>
  <c r="I303" i="8" s="1"/>
  <c r="F303" i="8"/>
  <c r="H303" i="8" s="1"/>
  <c r="M303" i="8" s="1"/>
  <c r="N303" i="8" s="1"/>
  <c r="C305" i="8"/>
  <c r="D305" i="8" s="1"/>
  <c r="A307" i="8"/>
  <c r="B306" i="8"/>
  <c r="J306" i="8"/>
  <c r="K306" i="8" s="1"/>
  <c r="E304" i="8"/>
  <c r="L304" i="8" s="1"/>
  <c r="G304" i="8" l="1"/>
  <c r="I304" i="8" s="1"/>
  <c r="F304" i="8"/>
  <c r="H304" i="8" s="1"/>
  <c r="M304" i="8" s="1"/>
  <c r="N304" i="8" s="1"/>
  <c r="A308" i="8"/>
  <c r="B307" i="8"/>
  <c r="J307" i="8"/>
  <c r="K307" i="8" s="1"/>
  <c r="E305" i="8"/>
  <c r="L305" i="8" s="1"/>
  <c r="C306" i="8"/>
  <c r="D306" i="8" s="1"/>
  <c r="G305" i="8" l="1"/>
  <c r="I305" i="8" s="1"/>
  <c r="F305" i="8"/>
  <c r="H305" i="8" s="1"/>
  <c r="M305" i="8" s="1"/>
  <c r="N305" i="8" s="1"/>
  <c r="C307" i="8"/>
  <c r="D307" i="8" s="1"/>
  <c r="A309" i="8"/>
  <c r="B308" i="8"/>
  <c r="J308" i="8"/>
  <c r="K308" i="8" s="1"/>
  <c r="E306" i="8"/>
  <c r="L306" i="8" s="1"/>
  <c r="G306" i="8" l="1"/>
  <c r="I306" i="8" s="1"/>
  <c r="F306" i="8"/>
  <c r="H306" i="8" s="1"/>
  <c r="M306" i="8" s="1"/>
  <c r="N306" i="8" s="1"/>
  <c r="A310" i="8"/>
  <c r="B309" i="8"/>
  <c r="J309" i="8"/>
  <c r="K309" i="8" s="1"/>
  <c r="C308" i="8"/>
  <c r="D308" i="8" s="1"/>
  <c r="E307" i="8"/>
  <c r="L307" i="8" s="1"/>
  <c r="E308" i="8" l="1"/>
  <c r="L308" i="8" s="1"/>
  <c r="G307" i="8"/>
  <c r="I307" i="8" s="1"/>
  <c r="F307" i="8"/>
  <c r="H307" i="8" s="1"/>
  <c r="M307" i="8" s="1"/>
  <c r="N307" i="8" s="1"/>
  <c r="C309" i="8"/>
  <c r="D309" i="8" s="1"/>
  <c r="A311" i="8"/>
  <c r="B310" i="8"/>
  <c r="J310" i="8"/>
  <c r="K310" i="8" s="1"/>
  <c r="A312" i="8" l="1"/>
  <c r="B311" i="8"/>
  <c r="J311" i="8"/>
  <c r="K311" i="8" s="1"/>
  <c r="E309" i="8"/>
  <c r="L309" i="8" s="1"/>
  <c r="C310" i="8"/>
  <c r="D310" i="8" s="1"/>
  <c r="G308" i="8"/>
  <c r="I308" i="8" s="1"/>
  <c r="F308" i="8"/>
  <c r="H308" i="8" s="1"/>
  <c r="M308" i="8" s="1"/>
  <c r="N308" i="8" s="1"/>
  <c r="G309" i="8" l="1"/>
  <c r="I309" i="8" s="1"/>
  <c r="F309" i="8"/>
  <c r="H309" i="8" s="1"/>
  <c r="M309" i="8" s="1"/>
  <c r="N309" i="8" s="1"/>
  <c r="C311" i="8"/>
  <c r="D311" i="8" s="1"/>
  <c r="E310" i="8"/>
  <c r="L310" i="8" s="1"/>
  <c r="A313" i="8"/>
  <c r="B312" i="8"/>
  <c r="J312" i="8"/>
  <c r="K312" i="8" s="1"/>
  <c r="A314" i="8" l="1"/>
  <c r="B313" i="8"/>
  <c r="J313" i="8"/>
  <c r="K313" i="8" s="1"/>
  <c r="G310" i="8"/>
  <c r="I310" i="8" s="1"/>
  <c r="F310" i="8"/>
  <c r="H310" i="8" s="1"/>
  <c r="M310" i="8" s="1"/>
  <c r="N310" i="8" s="1"/>
  <c r="C312" i="8"/>
  <c r="D312" i="8" s="1"/>
  <c r="E311" i="8"/>
  <c r="L311" i="8" s="1"/>
  <c r="G311" i="8" l="1"/>
  <c r="I311" i="8" s="1"/>
  <c r="F311" i="8"/>
  <c r="H311" i="8" s="1"/>
  <c r="M311" i="8" s="1"/>
  <c r="N311" i="8" s="1"/>
  <c r="E312" i="8"/>
  <c r="L312" i="8" s="1"/>
  <c r="C313" i="8"/>
  <c r="D313" i="8" s="1"/>
  <c r="A315" i="8"/>
  <c r="B314" i="8"/>
  <c r="J314" i="8"/>
  <c r="K314" i="8" s="1"/>
  <c r="B315" i="8" l="1"/>
  <c r="A316" i="8"/>
  <c r="J315" i="8"/>
  <c r="K315" i="8" s="1"/>
  <c r="E313" i="8"/>
  <c r="L313" i="8" s="1"/>
  <c r="C314" i="8"/>
  <c r="D314" i="8" s="1"/>
  <c r="G312" i="8"/>
  <c r="I312" i="8" s="1"/>
  <c r="F312" i="8"/>
  <c r="H312" i="8" s="1"/>
  <c r="M312" i="8" s="1"/>
  <c r="N312" i="8" s="1"/>
  <c r="E314" i="8" l="1"/>
  <c r="L314" i="8" s="1"/>
  <c r="B316" i="8"/>
  <c r="A317" i="8"/>
  <c r="J316" i="8"/>
  <c r="K316" i="8" s="1"/>
  <c r="G313" i="8"/>
  <c r="I313" i="8" s="1"/>
  <c r="F313" i="8"/>
  <c r="H313" i="8" s="1"/>
  <c r="M313" i="8" s="1"/>
  <c r="N313" i="8" s="1"/>
  <c r="C315" i="8"/>
  <c r="D315" i="8" s="1"/>
  <c r="E315" i="8" l="1"/>
  <c r="L315" i="8" s="1"/>
  <c r="A318" i="8"/>
  <c r="B317" i="8"/>
  <c r="J317" i="8"/>
  <c r="K317" i="8" s="1"/>
  <c r="C316" i="8"/>
  <c r="D316" i="8" s="1"/>
  <c r="F314" i="8"/>
  <c r="H314" i="8" s="1"/>
  <c r="G314" i="8"/>
  <c r="I314" i="8" s="1"/>
  <c r="M314" i="8" l="1"/>
  <c r="N314" i="8" s="1"/>
  <c r="E316" i="8"/>
  <c r="L316" i="8" s="1"/>
  <c r="C317" i="8"/>
  <c r="D317" i="8" s="1"/>
  <c r="A319" i="8"/>
  <c r="B318" i="8"/>
  <c r="J318" i="8"/>
  <c r="K318" i="8" s="1"/>
  <c r="F315" i="8"/>
  <c r="H315" i="8" s="1"/>
  <c r="G315" i="8"/>
  <c r="I315" i="8" s="1"/>
  <c r="M315" i="8" l="1"/>
  <c r="N315" i="8" s="1"/>
  <c r="C318" i="8"/>
  <c r="D318" i="8" s="1"/>
  <c r="A320" i="8"/>
  <c r="B319" i="8"/>
  <c r="J319" i="8"/>
  <c r="K319" i="8" s="1"/>
  <c r="E317" i="8"/>
  <c r="L317" i="8" s="1"/>
  <c r="F316" i="8"/>
  <c r="H316" i="8" s="1"/>
  <c r="G316" i="8"/>
  <c r="I316" i="8" s="1"/>
  <c r="M316" i="8" l="1"/>
  <c r="N316" i="8" s="1"/>
  <c r="G317" i="8"/>
  <c r="I317" i="8" s="1"/>
  <c r="F317" i="8"/>
  <c r="H317" i="8" s="1"/>
  <c r="M317" i="8" s="1"/>
  <c r="N317" i="8" s="1"/>
  <c r="C319" i="8"/>
  <c r="D319" i="8" s="1"/>
  <c r="A321" i="8"/>
  <c r="B320" i="8"/>
  <c r="J320" i="8"/>
  <c r="K320" i="8" s="1"/>
  <c r="E318" i="8"/>
  <c r="L318" i="8" s="1"/>
  <c r="G318" i="8" l="1"/>
  <c r="I318" i="8" s="1"/>
  <c r="F318" i="8"/>
  <c r="H318" i="8" s="1"/>
  <c r="M318" i="8" s="1"/>
  <c r="N318" i="8" s="1"/>
  <c r="C320" i="8"/>
  <c r="D320" i="8" s="1"/>
  <c r="E319" i="8"/>
  <c r="L319" i="8" s="1"/>
  <c r="A322" i="8"/>
  <c r="B321" i="8"/>
  <c r="J321" i="8"/>
  <c r="K321" i="8" s="1"/>
  <c r="G319" i="8" l="1"/>
  <c r="I319" i="8" s="1"/>
  <c r="F319" i="8"/>
  <c r="H319" i="8" s="1"/>
  <c r="M319" i="8" s="1"/>
  <c r="N319" i="8" s="1"/>
  <c r="A323" i="8"/>
  <c r="B322" i="8"/>
  <c r="J322" i="8"/>
  <c r="K322" i="8" s="1"/>
  <c r="E320" i="8"/>
  <c r="L320" i="8" s="1"/>
  <c r="C321" i="8"/>
  <c r="D321" i="8" s="1"/>
  <c r="E321" i="8" l="1"/>
  <c r="L321" i="8" s="1"/>
  <c r="C322" i="8"/>
  <c r="D322" i="8" s="1"/>
  <c r="A324" i="8"/>
  <c r="B323" i="8"/>
  <c r="J323" i="8"/>
  <c r="K323" i="8" s="1"/>
  <c r="G320" i="8"/>
  <c r="I320" i="8" s="1"/>
  <c r="F320" i="8"/>
  <c r="H320" i="8" s="1"/>
  <c r="M320" i="8" s="1"/>
  <c r="N320" i="8" s="1"/>
  <c r="C323" i="8" l="1"/>
  <c r="D323" i="8" s="1"/>
  <c r="A325" i="8"/>
  <c r="B324" i="8"/>
  <c r="J324" i="8"/>
  <c r="K324" i="8" s="1"/>
  <c r="E322" i="8"/>
  <c r="L322" i="8" s="1"/>
  <c r="G321" i="8"/>
  <c r="I321" i="8" s="1"/>
  <c r="F321" i="8"/>
  <c r="H321" i="8" s="1"/>
  <c r="M321" i="8" l="1"/>
  <c r="N321" i="8" s="1"/>
  <c r="F322" i="8"/>
  <c r="H322" i="8" s="1"/>
  <c r="G322" i="8"/>
  <c r="I322" i="8" s="1"/>
  <c r="C324" i="8"/>
  <c r="D324" i="8" s="1"/>
  <c r="A326" i="8"/>
  <c r="B325" i="8"/>
  <c r="J325" i="8"/>
  <c r="K325" i="8" s="1"/>
  <c r="E323" i="8"/>
  <c r="L323" i="8" s="1"/>
  <c r="M322" i="8" l="1"/>
  <c r="N322" i="8" s="1"/>
  <c r="F323" i="8"/>
  <c r="H323" i="8" s="1"/>
  <c r="G323" i="8"/>
  <c r="I323" i="8" s="1"/>
  <c r="A327" i="8"/>
  <c r="B326" i="8"/>
  <c r="J326" i="8"/>
  <c r="K326" i="8" s="1"/>
  <c r="C325" i="8"/>
  <c r="D325" i="8" s="1"/>
  <c r="E324" i="8"/>
  <c r="L324" i="8" s="1"/>
  <c r="M323" i="8" l="1"/>
  <c r="N323" i="8" s="1"/>
  <c r="E325" i="8"/>
  <c r="L325" i="8" s="1"/>
  <c r="G324" i="8"/>
  <c r="I324" i="8" s="1"/>
  <c r="F324" i="8"/>
  <c r="H324" i="8" s="1"/>
  <c r="M324" i="8" s="1"/>
  <c r="N324" i="8" s="1"/>
  <c r="C326" i="8"/>
  <c r="D326" i="8" s="1"/>
  <c r="A328" i="8"/>
  <c r="B327" i="8"/>
  <c r="J327" i="8"/>
  <c r="K327" i="8" s="1"/>
  <c r="E326" i="8" l="1"/>
  <c r="L326" i="8" s="1"/>
  <c r="A329" i="8"/>
  <c r="B328" i="8"/>
  <c r="J328" i="8"/>
  <c r="K328" i="8" s="1"/>
  <c r="C327" i="8"/>
  <c r="D327" i="8" s="1"/>
  <c r="F325" i="8"/>
  <c r="H325" i="8" s="1"/>
  <c r="G325" i="8"/>
  <c r="I325" i="8" s="1"/>
  <c r="M325" i="8" l="1"/>
  <c r="N325" i="8" s="1"/>
  <c r="E327" i="8"/>
  <c r="L327" i="8" s="1"/>
  <c r="C328" i="8"/>
  <c r="D328" i="8" s="1"/>
  <c r="A330" i="8"/>
  <c r="B329" i="8"/>
  <c r="J329" i="8"/>
  <c r="K329" i="8" s="1"/>
  <c r="G326" i="8"/>
  <c r="I326" i="8" s="1"/>
  <c r="F326" i="8"/>
  <c r="H326" i="8" s="1"/>
  <c r="M326" i="8" s="1"/>
  <c r="N326" i="8" s="1"/>
  <c r="C329" i="8" l="1"/>
  <c r="D329" i="8" s="1"/>
  <c r="B330" i="8"/>
  <c r="A331" i="8"/>
  <c r="J330" i="8"/>
  <c r="K330" i="8" s="1"/>
  <c r="E328" i="8"/>
  <c r="L328" i="8" s="1"/>
  <c r="G327" i="8"/>
  <c r="I327" i="8" s="1"/>
  <c r="F327" i="8"/>
  <c r="H327" i="8" s="1"/>
  <c r="M327" i="8" s="1"/>
  <c r="N327" i="8" s="1"/>
  <c r="G328" i="8" l="1"/>
  <c r="I328" i="8" s="1"/>
  <c r="F328" i="8"/>
  <c r="H328" i="8" s="1"/>
  <c r="M328" i="8" s="1"/>
  <c r="N328" i="8" s="1"/>
  <c r="A332" i="8"/>
  <c r="B331" i="8"/>
  <c r="J331" i="8"/>
  <c r="K331" i="8" s="1"/>
  <c r="C330" i="8"/>
  <c r="D330" i="8" s="1"/>
  <c r="E329" i="8"/>
  <c r="L329" i="8" s="1"/>
  <c r="E330" i="8" l="1"/>
  <c r="L330" i="8" s="1"/>
  <c r="G329" i="8"/>
  <c r="I329" i="8" s="1"/>
  <c r="F329" i="8"/>
  <c r="H329" i="8" s="1"/>
  <c r="M329" i="8" s="1"/>
  <c r="N329" i="8" s="1"/>
  <c r="C331" i="8"/>
  <c r="D331" i="8" s="1"/>
  <c r="A333" i="8"/>
  <c r="B332" i="8"/>
  <c r="J332" i="8"/>
  <c r="K332" i="8" s="1"/>
  <c r="C332" i="8" l="1"/>
  <c r="D332" i="8" s="1"/>
  <c r="E331" i="8"/>
  <c r="L331" i="8" s="1"/>
  <c r="A334" i="8"/>
  <c r="B333" i="8"/>
  <c r="J333" i="8"/>
  <c r="K333" i="8" s="1"/>
  <c r="G330" i="8"/>
  <c r="I330" i="8" s="1"/>
  <c r="F330" i="8"/>
  <c r="H330" i="8" s="1"/>
  <c r="M330" i="8" s="1"/>
  <c r="N330" i="8" s="1"/>
  <c r="A335" i="8" l="1"/>
  <c r="B334" i="8"/>
  <c r="J334" i="8"/>
  <c r="K334" i="8" s="1"/>
  <c r="C333" i="8"/>
  <c r="D333" i="8" s="1"/>
  <c r="G331" i="8"/>
  <c r="I331" i="8" s="1"/>
  <c r="F331" i="8"/>
  <c r="H331" i="8" s="1"/>
  <c r="M331" i="8" s="1"/>
  <c r="N331" i="8" s="1"/>
  <c r="E332" i="8"/>
  <c r="L332" i="8" s="1"/>
  <c r="G332" i="8" l="1"/>
  <c r="I332" i="8" s="1"/>
  <c r="F332" i="8"/>
  <c r="H332" i="8" s="1"/>
  <c r="M332" i="8" s="1"/>
  <c r="N332" i="8" s="1"/>
  <c r="E333" i="8"/>
  <c r="L333" i="8" s="1"/>
  <c r="C334" i="8"/>
  <c r="D334" i="8" s="1"/>
  <c r="A336" i="8"/>
  <c r="B335" i="8"/>
  <c r="J335" i="8"/>
  <c r="K335" i="8" s="1"/>
  <c r="E334" i="8" l="1"/>
  <c r="L334" i="8" s="1"/>
  <c r="G333" i="8"/>
  <c r="I333" i="8" s="1"/>
  <c r="F333" i="8"/>
  <c r="H333" i="8" s="1"/>
  <c r="M333" i="8" s="1"/>
  <c r="N333" i="8" s="1"/>
  <c r="C335" i="8"/>
  <c r="D335" i="8" s="1"/>
  <c r="A337" i="8"/>
  <c r="B336" i="8"/>
  <c r="J336" i="8"/>
  <c r="K336" i="8" s="1"/>
  <c r="A338" i="8" l="1"/>
  <c r="B337" i="8"/>
  <c r="J337" i="8"/>
  <c r="K337" i="8" s="1"/>
  <c r="C336" i="8"/>
  <c r="D336" i="8" s="1"/>
  <c r="E335" i="8"/>
  <c r="L335" i="8" s="1"/>
  <c r="F334" i="8"/>
  <c r="H334" i="8" s="1"/>
  <c r="G334" i="8"/>
  <c r="I334" i="8" s="1"/>
  <c r="M334" i="8" l="1"/>
  <c r="N334" i="8" s="1"/>
  <c r="F335" i="8"/>
  <c r="H335" i="8" s="1"/>
  <c r="G335" i="8"/>
  <c r="I335" i="8" s="1"/>
  <c r="E336" i="8"/>
  <c r="L336" i="8" s="1"/>
  <c r="C337" i="8"/>
  <c r="D337" i="8" s="1"/>
  <c r="A339" i="8"/>
  <c r="B338" i="8"/>
  <c r="J338" i="8"/>
  <c r="K338" i="8" s="1"/>
  <c r="M335" i="8" l="1"/>
  <c r="N335" i="8" s="1"/>
  <c r="C338" i="8"/>
  <c r="D338" i="8" s="1"/>
  <c r="A340" i="8"/>
  <c r="B339" i="8"/>
  <c r="J339" i="8"/>
  <c r="K339" i="8" s="1"/>
  <c r="G336" i="8"/>
  <c r="I336" i="8" s="1"/>
  <c r="F336" i="8"/>
  <c r="H336" i="8" s="1"/>
  <c r="E337" i="8"/>
  <c r="L337" i="8" s="1"/>
  <c r="M336" i="8" l="1"/>
  <c r="N336" i="8" s="1"/>
  <c r="C339" i="8"/>
  <c r="D339" i="8" s="1"/>
  <c r="G337" i="8"/>
  <c r="I337" i="8" s="1"/>
  <c r="F337" i="8"/>
  <c r="H337" i="8" s="1"/>
  <c r="M337" i="8" s="1"/>
  <c r="N337" i="8" s="1"/>
  <c r="B340" i="8"/>
  <c r="A341" i="8"/>
  <c r="J340" i="8"/>
  <c r="K340" i="8" s="1"/>
  <c r="E338" i="8"/>
  <c r="L338" i="8" s="1"/>
  <c r="A342" i="8" l="1"/>
  <c r="B341" i="8"/>
  <c r="J341" i="8"/>
  <c r="K341" i="8" s="1"/>
  <c r="C340" i="8"/>
  <c r="D340" i="8" s="1"/>
  <c r="G338" i="8"/>
  <c r="I338" i="8" s="1"/>
  <c r="F338" i="8"/>
  <c r="H338" i="8" s="1"/>
  <c r="M338" i="8" s="1"/>
  <c r="N338" i="8" s="1"/>
  <c r="E339" i="8"/>
  <c r="L339" i="8" s="1"/>
  <c r="G339" i="8" l="1"/>
  <c r="I339" i="8" s="1"/>
  <c r="F339" i="8"/>
  <c r="H339" i="8" s="1"/>
  <c r="M339" i="8" s="1"/>
  <c r="N339" i="8" s="1"/>
  <c r="E340" i="8"/>
  <c r="L340" i="8" s="1"/>
  <c r="C341" i="8"/>
  <c r="D341" i="8" s="1"/>
  <c r="A343" i="8"/>
  <c r="B342" i="8"/>
  <c r="J342" i="8"/>
  <c r="K342" i="8" s="1"/>
  <c r="A344" i="8" l="1"/>
  <c r="B343" i="8"/>
  <c r="J343" i="8"/>
  <c r="K343" i="8" s="1"/>
  <c r="C342" i="8"/>
  <c r="D342" i="8" s="1"/>
  <c r="E341" i="8"/>
  <c r="L341" i="8" s="1"/>
  <c r="G340" i="8"/>
  <c r="I340" i="8" s="1"/>
  <c r="F340" i="8"/>
  <c r="H340" i="8" s="1"/>
  <c r="M340" i="8" s="1"/>
  <c r="N340" i="8" s="1"/>
  <c r="G341" i="8" l="1"/>
  <c r="I341" i="8" s="1"/>
  <c r="F341" i="8"/>
  <c r="H341" i="8" s="1"/>
  <c r="M341" i="8" s="1"/>
  <c r="N341" i="8" s="1"/>
  <c r="E342" i="8"/>
  <c r="L342" i="8" s="1"/>
  <c r="C343" i="8"/>
  <c r="D343" i="8" s="1"/>
  <c r="A345" i="8"/>
  <c r="B344" i="8"/>
  <c r="J344" i="8"/>
  <c r="K344" i="8" s="1"/>
  <c r="C344" i="8" l="1"/>
  <c r="D344" i="8" s="1"/>
  <c r="E343" i="8"/>
  <c r="L343" i="8" s="1"/>
  <c r="G342" i="8"/>
  <c r="I342" i="8" s="1"/>
  <c r="F342" i="8"/>
  <c r="H342" i="8" s="1"/>
  <c r="M342" i="8" s="1"/>
  <c r="N342" i="8" s="1"/>
  <c r="A346" i="8"/>
  <c r="B345" i="8"/>
  <c r="J345" i="8"/>
  <c r="K345" i="8" s="1"/>
  <c r="C345" i="8" l="1"/>
  <c r="D345" i="8" s="1"/>
  <c r="A347" i="8"/>
  <c r="B346" i="8"/>
  <c r="J346" i="8"/>
  <c r="K346" i="8" s="1"/>
  <c r="G343" i="8"/>
  <c r="I343" i="8" s="1"/>
  <c r="F343" i="8"/>
  <c r="H343" i="8" s="1"/>
  <c r="M343" i="8" s="1"/>
  <c r="N343" i="8" s="1"/>
  <c r="E344" i="8"/>
  <c r="L344" i="8" s="1"/>
  <c r="A348" i="8" l="1"/>
  <c r="B347" i="8"/>
  <c r="J347" i="8"/>
  <c r="K347" i="8" s="1"/>
  <c r="G344" i="8"/>
  <c r="I344" i="8" s="1"/>
  <c r="F344" i="8"/>
  <c r="H344" i="8" s="1"/>
  <c r="M344" i="8" s="1"/>
  <c r="N344" i="8" s="1"/>
  <c r="C346" i="8"/>
  <c r="D346" i="8" s="1"/>
  <c r="E345" i="8"/>
  <c r="L345" i="8" s="1"/>
  <c r="E346" i="8" l="1"/>
  <c r="L346" i="8" s="1"/>
  <c r="G345" i="8"/>
  <c r="I345" i="8" s="1"/>
  <c r="F345" i="8"/>
  <c r="H345" i="8" s="1"/>
  <c r="M345" i="8" s="1"/>
  <c r="N345" i="8" s="1"/>
  <c r="C347" i="8"/>
  <c r="D347" i="8" s="1"/>
  <c r="A349" i="8"/>
  <c r="B348" i="8"/>
  <c r="J348" i="8"/>
  <c r="K348" i="8" s="1"/>
  <c r="C348" i="8" l="1"/>
  <c r="D348" i="8" s="1"/>
  <c r="E347" i="8"/>
  <c r="L347" i="8" s="1"/>
  <c r="A350" i="8"/>
  <c r="B349" i="8"/>
  <c r="J349" i="8"/>
  <c r="K349" i="8" s="1"/>
  <c r="F346" i="8"/>
  <c r="H346" i="8" s="1"/>
  <c r="G346" i="8"/>
  <c r="I346" i="8" s="1"/>
  <c r="M346" i="8" l="1"/>
  <c r="N346" i="8" s="1"/>
  <c r="G347" i="8"/>
  <c r="I347" i="8" s="1"/>
  <c r="F347" i="8"/>
  <c r="H347" i="8" s="1"/>
  <c r="M347" i="8" s="1"/>
  <c r="N347" i="8" s="1"/>
  <c r="C349" i="8"/>
  <c r="D349" i="8" s="1"/>
  <c r="A351" i="8"/>
  <c r="B350" i="8"/>
  <c r="J350" i="8"/>
  <c r="K350" i="8" s="1"/>
  <c r="E348" i="8"/>
  <c r="L348" i="8" s="1"/>
  <c r="G348" i="8" l="1"/>
  <c r="I348" i="8" s="1"/>
  <c r="F348" i="8"/>
  <c r="H348" i="8" s="1"/>
  <c r="M348" i="8" s="1"/>
  <c r="N348" i="8" s="1"/>
  <c r="A352" i="8"/>
  <c r="B351" i="8"/>
  <c r="J351" i="8"/>
  <c r="K351" i="8" s="1"/>
  <c r="C350" i="8"/>
  <c r="D350" i="8" s="1"/>
  <c r="E349" i="8"/>
  <c r="L349" i="8" s="1"/>
  <c r="C351" i="8" l="1"/>
  <c r="D351" i="8" s="1"/>
  <c r="A353" i="8"/>
  <c r="B352" i="8"/>
  <c r="J352" i="8"/>
  <c r="K352" i="8" s="1"/>
  <c r="G349" i="8"/>
  <c r="I349" i="8" s="1"/>
  <c r="F349" i="8"/>
  <c r="H349" i="8" s="1"/>
  <c r="M349" i="8" s="1"/>
  <c r="N349" i="8" s="1"/>
  <c r="E350" i="8"/>
  <c r="L350" i="8" s="1"/>
  <c r="G350" i="8" l="1"/>
  <c r="I350" i="8" s="1"/>
  <c r="F350" i="8"/>
  <c r="H350" i="8" s="1"/>
  <c r="C352" i="8"/>
  <c r="D352" i="8" s="1"/>
  <c r="A354" i="8"/>
  <c r="B353" i="8"/>
  <c r="J353" i="8"/>
  <c r="K353" i="8" s="1"/>
  <c r="E351" i="8"/>
  <c r="L351" i="8" s="1"/>
  <c r="M350" i="8" l="1"/>
  <c r="N350" i="8" s="1"/>
  <c r="G351" i="8"/>
  <c r="I351" i="8" s="1"/>
  <c r="F351" i="8"/>
  <c r="H351" i="8" s="1"/>
  <c r="M351" i="8" s="1"/>
  <c r="N351" i="8" s="1"/>
  <c r="A355" i="8"/>
  <c r="B354" i="8"/>
  <c r="J354" i="8"/>
  <c r="K354" i="8" s="1"/>
  <c r="E352" i="8"/>
  <c r="L352" i="8" s="1"/>
  <c r="C353" i="8"/>
  <c r="D353" i="8" s="1"/>
  <c r="E353" i="8" l="1"/>
  <c r="L353" i="8" s="1"/>
  <c r="C354" i="8"/>
  <c r="D354" i="8" s="1"/>
  <c r="A356" i="8"/>
  <c r="B355" i="8"/>
  <c r="J355" i="8"/>
  <c r="K355" i="8" s="1"/>
  <c r="G352" i="8"/>
  <c r="I352" i="8" s="1"/>
  <c r="F352" i="8"/>
  <c r="H352" i="8" s="1"/>
  <c r="M352" i="8" s="1"/>
  <c r="N352" i="8" s="1"/>
  <c r="C355" i="8" l="1"/>
  <c r="D355" i="8" s="1"/>
  <c r="A357" i="8"/>
  <c r="B356" i="8"/>
  <c r="J356" i="8"/>
  <c r="K356" i="8" s="1"/>
  <c r="E354" i="8"/>
  <c r="L354" i="8" s="1"/>
  <c r="G353" i="8"/>
  <c r="I353" i="8" s="1"/>
  <c r="F353" i="8"/>
  <c r="H353" i="8" s="1"/>
  <c r="M353" i="8" s="1"/>
  <c r="N353" i="8" s="1"/>
  <c r="G354" i="8" l="1"/>
  <c r="I354" i="8" s="1"/>
  <c r="F354" i="8"/>
  <c r="H354" i="8" s="1"/>
  <c r="M354" i="8" s="1"/>
  <c r="N354" i="8" s="1"/>
  <c r="C356" i="8"/>
  <c r="D356" i="8" s="1"/>
  <c r="A358" i="8"/>
  <c r="B357" i="8"/>
  <c r="J357" i="8"/>
  <c r="K357" i="8" s="1"/>
  <c r="E355" i="8"/>
  <c r="L355" i="8" s="1"/>
  <c r="C357" i="8" l="1"/>
  <c r="D357" i="8" s="1"/>
  <c r="G355" i="8"/>
  <c r="I355" i="8" s="1"/>
  <c r="F355" i="8"/>
  <c r="H355" i="8" s="1"/>
  <c r="M355" i="8" s="1"/>
  <c r="N355" i="8" s="1"/>
  <c r="A359" i="8"/>
  <c r="B358" i="8"/>
  <c r="J358" i="8"/>
  <c r="K358" i="8" s="1"/>
  <c r="E356" i="8"/>
  <c r="L356" i="8" s="1"/>
  <c r="G356" i="8" l="1"/>
  <c r="I356" i="8" s="1"/>
  <c r="F356" i="8"/>
  <c r="H356" i="8" s="1"/>
  <c r="M356" i="8" s="1"/>
  <c r="N356" i="8" s="1"/>
  <c r="A360" i="8"/>
  <c r="B359" i="8"/>
  <c r="J359" i="8"/>
  <c r="K359" i="8" s="1"/>
  <c r="C358" i="8"/>
  <c r="D358" i="8" s="1"/>
  <c r="E357" i="8"/>
  <c r="L357" i="8" s="1"/>
  <c r="G357" i="8" l="1"/>
  <c r="I357" i="8" s="1"/>
  <c r="F357" i="8"/>
  <c r="H357" i="8" s="1"/>
  <c r="M357" i="8" s="1"/>
  <c r="N357" i="8" s="1"/>
  <c r="E358" i="8"/>
  <c r="L358" i="8" s="1"/>
  <c r="A361" i="8"/>
  <c r="B360" i="8"/>
  <c r="J360" i="8"/>
  <c r="K360" i="8" s="1"/>
  <c r="C359" i="8"/>
  <c r="D359" i="8" s="1"/>
  <c r="E359" i="8" l="1"/>
  <c r="L359" i="8" s="1"/>
  <c r="C360" i="8"/>
  <c r="D360" i="8" s="1"/>
  <c r="F358" i="8"/>
  <c r="H358" i="8" s="1"/>
  <c r="G358" i="8"/>
  <c r="I358" i="8" s="1"/>
  <c r="A362" i="8"/>
  <c r="B361" i="8"/>
  <c r="J361" i="8"/>
  <c r="K361" i="8" s="1"/>
  <c r="M358" i="8" l="1"/>
  <c r="N358" i="8" s="1"/>
  <c r="C361" i="8"/>
  <c r="D361" i="8" s="1"/>
  <c r="E360" i="8"/>
  <c r="L360" i="8" s="1"/>
  <c r="A363" i="8"/>
  <c r="B362" i="8"/>
  <c r="J362" i="8"/>
  <c r="K362" i="8" s="1"/>
  <c r="G359" i="8"/>
  <c r="I359" i="8" s="1"/>
  <c r="F359" i="8"/>
  <c r="H359" i="8" s="1"/>
  <c r="M359" i="8" l="1"/>
  <c r="N359" i="8" s="1"/>
  <c r="G360" i="8"/>
  <c r="I360" i="8" s="1"/>
  <c r="F360" i="8"/>
  <c r="H360" i="8" s="1"/>
  <c r="M360" i="8" s="1"/>
  <c r="N360" i="8" s="1"/>
  <c r="C362" i="8"/>
  <c r="D362" i="8" s="1"/>
  <c r="B363" i="8"/>
  <c r="A364" i="8"/>
  <c r="J363" i="8"/>
  <c r="K363" i="8" s="1"/>
  <c r="E361" i="8"/>
  <c r="L361" i="8" s="1"/>
  <c r="G361" i="8" l="1"/>
  <c r="I361" i="8" s="1"/>
  <c r="F361" i="8"/>
  <c r="H361" i="8" s="1"/>
  <c r="M361" i="8" s="1"/>
  <c r="N361" i="8" s="1"/>
  <c r="A365" i="8"/>
  <c r="B364" i="8"/>
  <c r="J364" i="8"/>
  <c r="K364" i="8" s="1"/>
  <c r="C363" i="8"/>
  <c r="D363" i="8" s="1"/>
  <c r="E362" i="8"/>
  <c r="L362" i="8" s="1"/>
  <c r="G362" i="8" l="1"/>
  <c r="I362" i="8" s="1"/>
  <c r="F362" i="8"/>
  <c r="H362" i="8" s="1"/>
  <c r="M362" i="8" s="1"/>
  <c r="N362" i="8" s="1"/>
  <c r="E363" i="8"/>
  <c r="L363" i="8" s="1"/>
  <c r="A366" i="8"/>
  <c r="B365" i="8"/>
  <c r="J365" i="8"/>
  <c r="K365" i="8" s="1"/>
  <c r="C364" i="8"/>
  <c r="D364" i="8" s="1"/>
  <c r="A367" i="8" l="1"/>
  <c r="B366" i="8"/>
  <c r="J366" i="8"/>
  <c r="K366" i="8" s="1"/>
  <c r="G363" i="8"/>
  <c r="I363" i="8" s="1"/>
  <c r="F363" i="8"/>
  <c r="H363" i="8" s="1"/>
  <c r="E364" i="8"/>
  <c r="L364" i="8" s="1"/>
  <c r="C365" i="8"/>
  <c r="D365" i="8" s="1"/>
  <c r="M363" i="8" l="1"/>
  <c r="N363" i="8" s="1"/>
  <c r="G364" i="8"/>
  <c r="I364" i="8" s="1"/>
  <c r="F364" i="8"/>
  <c r="H364" i="8" s="1"/>
  <c r="M364" i="8" s="1"/>
  <c r="N364" i="8" s="1"/>
  <c r="E365" i="8"/>
  <c r="L365" i="8" s="1"/>
  <c r="C366" i="8"/>
  <c r="D366" i="8" s="1"/>
  <c r="A368" i="8"/>
  <c r="B367" i="8"/>
  <c r="J367" i="8"/>
  <c r="K367" i="8" s="1"/>
  <c r="E366" i="8" l="1"/>
  <c r="L366" i="8" s="1"/>
  <c r="G365" i="8"/>
  <c r="I365" i="8" s="1"/>
  <c r="F365" i="8"/>
  <c r="H365" i="8" s="1"/>
  <c r="M365" i="8" s="1"/>
  <c r="N365" i="8" s="1"/>
  <c r="C367" i="8"/>
  <c r="D367" i="8" s="1"/>
  <c r="A369" i="8"/>
  <c r="B368" i="8"/>
  <c r="J368" i="8"/>
  <c r="K368" i="8" s="1"/>
  <c r="C368" i="8" l="1"/>
  <c r="D368" i="8" s="1"/>
  <c r="A370" i="8"/>
  <c r="B369" i="8"/>
  <c r="J369" i="8"/>
  <c r="K369" i="8" s="1"/>
  <c r="E367" i="8"/>
  <c r="L367" i="8" s="1"/>
  <c r="G366" i="8"/>
  <c r="I366" i="8" s="1"/>
  <c r="F366" i="8"/>
  <c r="H366" i="8" s="1"/>
  <c r="M366" i="8" l="1"/>
  <c r="N366" i="8" s="1"/>
  <c r="G367" i="8"/>
  <c r="I367" i="8" s="1"/>
  <c r="F367" i="8"/>
  <c r="H367" i="8" s="1"/>
  <c r="M367" i="8" s="1"/>
  <c r="N367" i="8" s="1"/>
  <c r="A371" i="8"/>
  <c r="B370" i="8"/>
  <c r="J370" i="8"/>
  <c r="K370" i="8" s="1"/>
  <c r="C369" i="8"/>
  <c r="D369" i="8" s="1"/>
  <c r="E368" i="8"/>
  <c r="L368" i="8" s="1"/>
  <c r="E369" i="8" l="1"/>
  <c r="L369" i="8" s="1"/>
  <c r="C370" i="8"/>
  <c r="D370" i="8" s="1"/>
  <c r="G368" i="8"/>
  <c r="I368" i="8" s="1"/>
  <c r="F368" i="8"/>
  <c r="H368" i="8" s="1"/>
  <c r="M368" i="8" s="1"/>
  <c r="N368" i="8" s="1"/>
  <c r="A372" i="8"/>
  <c r="B371" i="8"/>
  <c r="J371" i="8"/>
  <c r="K371" i="8" s="1"/>
  <c r="A373" i="8" l="1"/>
  <c r="B372" i="8"/>
  <c r="J372" i="8"/>
  <c r="K372" i="8" s="1"/>
  <c r="C371" i="8"/>
  <c r="D371" i="8" s="1"/>
  <c r="E370" i="8"/>
  <c r="L370" i="8" s="1"/>
  <c r="G369" i="8"/>
  <c r="I369" i="8" s="1"/>
  <c r="F369" i="8"/>
  <c r="H369" i="8" s="1"/>
  <c r="M369" i="8" s="1"/>
  <c r="N369" i="8" s="1"/>
  <c r="E371" i="8" l="1"/>
  <c r="L371" i="8" s="1"/>
  <c r="C372" i="8"/>
  <c r="D372" i="8" s="1"/>
  <c r="F370" i="8"/>
  <c r="H370" i="8" s="1"/>
  <c r="G370" i="8"/>
  <c r="I370" i="8" s="1"/>
  <c r="A374" i="8"/>
  <c r="B373" i="8"/>
  <c r="J373" i="8"/>
  <c r="K373" i="8" s="1"/>
  <c r="M370" i="8" l="1"/>
  <c r="N370" i="8" s="1"/>
  <c r="E372" i="8"/>
  <c r="L372" i="8" s="1"/>
  <c r="C373" i="8"/>
  <c r="D373" i="8" s="1"/>
  <c r="A375" i="8"/>
  <c r="B374" i="8"/>
  <c r="J374" i="8"/>
  <c r="K374" i="8" s="1"/>
  <c r="G371" i="8"/>
  <c r="I371" i="8" s="1"/>
  <c r="F371" i="8"/>
  <c r="H371" i="8" s="1"/>
  <c r="M371" i="8" l="1"/>
  <c r="N371" i="8" s="1"/>
  <c r="A376" i="8"/>
  <c r="B375" i="8"/>
  <c r="J375" i="8"/>
  <c r="K375" i="8" s="1"/>
  <c r="C374" i="8"/>
  <c r="D374" i="8" s="1"/>
  <c r="E373" i="8"/>
  <c r="L373" i="8" s="1"/>
  <c r="G372" i="8"/>
  <c r="I372" i="8" s="1"/>
  <c r="F372" i="8"/>
  <c r="H372" i="8" s="1"/>
  <c r="M372" i="8" l="1"/>
  <c r="N372" i="8" s="1"/>
  <c r="G373" i="8"/>
  <c r="I373" i="8" s="1"/>
  <c r="F373" i="8"/>
  <c r="H373" i="8" s="1"/>
  <c r="C375" i="8"/>
  <c r="D375" i="8" s="1"/>
  <c r="E374" i="8"/>
  <c r="L374" i="8" s="1"/>
  <c r="A377" i="8"/>
  <c r="B376" i="8"/>
  <c r="J376" i="8"/>
  <c r="K376" i="8" s="1"/>
  <c r="M373" i="8" l="1"/>
  <c r="N373" i="8" s="1"/>
  <c r="C376" i="8"/>
  <c r="D376" i="8" s="1"/>
  <c r="A378" i="8"/>
  <c r="B377" i="8"/>
  <c r="J377" i="8"/>
  <c r="K377" i="8" s="1"/>
  <c r="G374" i="8"/>
  <c r="I374" i="8" s="1"/>
  <c r="F374" i="8"/>
  <c r="H374" i="8" s="1"/>
  <c r="M374" i="8" s="1"/>
  <c r="N374" i="8" s="1"/>
  <c r="E375" i="8"/>
  <c r="L375" i="8" s="1"/>
  <c r="G375" i="8" l="1"/>
  <c r="I375" i="8" s="1"/>
  <c r="F375" i="8"/>
  <c r="H375" i="8" s="1"/>
  <c r="M375" i="8" s="1"/>
  <c r="N375" i="8" s="1"/>
  <c r="C377" i="8"/>
  <c r="D377" i="8" s="1"/>
  <c r="A379" i="8"/>
  <c r="B378" i="8"/>
  <c r="J378" i="8"/>
  <c r="K378" i="8" s="1"/>
  <c r="E376" i="8"/>
  <c r="L376" i="8" s="1"/>
  <c r="A380" i="8" l="1"/>
  <c r="B379" i="8"/>
  <c r="J379" i="8"/>
  <c r="K379" i="8" s="1"/>
  <c r="C378" i="8"/>
  <c r="D378" i="8" s="1"/>
  <c r="E377" i="8"/>
  <c r="L377" i="8" s="1"/>
  <c r="G376" i="8"/>
  <c r="I376" i="8" s="1"/>
  <c r="F376" i="8"/>
  <c r="H376" i="8" s="1"/>
  <c r="M376" i="8" s="1"/>
  <c r="N376" i="8" s="1"/>
  <c r="E378" i="8" l="1"/>
  <c r="L378" i="8" s="1"/>
  <c r="G377" i="8"/>
  <c r="I377" i="8" s="1"/>
  <c r="F377" i="8"/>
  <c r="H377" i="8" s="1"/>
  <c r="M377" i="8" s="1"/>
  <c r="N377" i="8" s="1"/>
  <c r="C379" i="8"/>
  <c r="D379" i="8" s="1"/>
  <c r="A381" i="8"/>
  <c r="B380" i="8"/>
  <c r="J380" i="8"/>
  <c r="K380" i="8" s="1"/>
  <c r="A382" i="8" l="1"/>
  <c r="B381" i="8"/>
  <c r="J381" i="8"/>
  <c r="K381" i="8" s="1"/>
  <c r="E379" i="8"/>
  <c r="L379" i="8" s="1"/>
  <c r="C380" i="8"/>
  <c r="D380" i="8" s="1"/>
  <c r="G378" i="8"/>
  <c r="I378" i="8" s="1"/>
  <c r="F378" i="8"/>
  <c r="H378" i="8" s="1"/>
  <c r="M378" i="8" s="1"/>
  <c r="N378" i="8" s="1"/>
  <c r="E380" i="8" l="1"/>
  <c r="L380" i="8" s="1"/>
  <c r="C381" i="8"/>
  <c r="D381" i="8" s="1"/>
  <c r="G379" i="8"/>
  <c r="I379" i="8" s="1"/>
  <c r="F379" i="8"/>
  <c r="H379" i="8" s="1"/>
  <c r="M379" i="8" s="1"/>
  <c r="N379" i="8" s="1"/>
  <c r="A383" i="8"/>
  <c r="B382" i="8"/>
  <c r="J382" i="8"/>
  <c r="K382" i="8" s="1"/>
  <c r="C382" i="8" l="1"/>
  <c r="D382" i="8" s="1"/>
  <c r="E381" i="8"/>
  <c r="L381" i="8" s="1"/>
  <c r="A384" i="8"/>
  <c r="B383" i="8"/>
  <c r="J383" i="8"/>
  <c r="K383" i="8" s="1"/>
  <c r="G380" i="8"/>
  <c r="I380" i="8" s="1"/>
  <c r="F380" i="8"/>
  <c r="H380" i="8" s="1"/>
  <c r="M380" i="8" s="1"/>
  <c r="N380" i="8" s="1"/>
  <c r="C383" i="8" l="1"/>
  <c r="D383" i="8" s="1"/>
  <c r="A385" i="8"/>
  <c r="B384" i="8"/>
  <c r="J384" i="8"/>
  <c r="K384" i="8" s="1"/>
  <c r="G381" i="8"/>
  <c r="I381" i="8" s="1"/>
  <c r="F381" i="8"/>
  <c r="H381" i="8" s="1"/>
  <c r="M381" i="8" s="1"/>
  <c r="N381" i="8" s="1"/>
  <c r="E382" i="8"/>
  <c r="L382" i="8" s="1"/>
  <c r="F382" i="8" l="1"/>
  <c r="H382" i="8" s="1"/>
  <c r="M382" i="8" s="1"/>
  <c r="N382" i="8" s="1"/>
  <c r="G382" i="8"/>
  <c r="I382" i="8" s="1"/>
  <c r="C384" i="8"/>
  <c r="D384" i="8" s="1"/>
  <c r="A386" i="8"/>
  <c r="B385" i="8"/>
  <c r="J385" i="8"/>
  <c r="K385" i="8" s="1"/>
  <c r="E383" i="8"/>
  <c r="L383" i="8" s="1"/>
  <c r="G383" i="8" l="1"/>
  <c r="I383" i="8" s="1"/>
  <c r="F383" i="8"/>
  <c r="H383" i="8" s="1"/>
  <c r="M383" i="8" s="1"/>
  <c r="N383" i="8" s="1"/>
  <c r="A387" i="8"/>
  <c r="B386" i="8"/>
  <c r="J386" i="8"/>
  <c r="K386" i="8" s="1"/>
  <c r="E384" i="8"/>
  <c r="L384" i="8" s="1"/>
  <c r="C385" i="8"/>
  <c r="D385" i="8" s="1"/>
  <c r="E385" i="8" l="1"/>
  <c r="L385" i="8" s="1"/>
  <c r="C386" i="8"/>
  <c r="D386" i="8" s="1"/>
  <c r="A388" i="8"/>
  <c r="B387" i="8"/>
  <c r="J387" i="8"/>
  <c r="K387" i="8" s="1"/>
  <c r="F384" i="8"/>
  <c r="H384" i="8" s="1"/>
  <c r="G384" i="8"/>
  <c r="I384" i="8" s="1"/>
  <c r="M384" i="8" l="1"/>
  <c r="N384" i="8" s="1"/>
  <c r="A389" i="8"/>
  <c r="B388" i="8"/>
  <c r="J388" i="8"/>
  <c r="K388" i="8" s="1"/>
  <c r="C387" i="8"/>
  <c r="D387" i="8" s="1"/>
  <c r="E386" i="8"/>
  <c r="L386" i="8" s="1"/>
  <c r="G385" i="8"/>
  <c r="I385" i="8" s="1"/>
  <c r="F385" i="8"/>
  <c r="H385" i="8" s="1"/>
  <c r="M385" i="8" l="1"/>
  <c r="N385" i="8" s="1"/>
  <c r="G386" i="8"/>
  <c r="I386" i="8" s="1"/>
  <c r="F386" i="8"/>
  <c r="H386" i="8" s="1"/>
  <c r="M386" i="8" s="1"/>
  <c r="N386" i="8" s="1"/>
  <c r="C388" i="8"/>
  <c r="D388" i="8" s="1"/>
  <c r="E387" i="8"/>
  <c r="L387" i="8" s="1"/>
  <c r="B389" i="8"/>
  <c r="A390" i="8"/>
  <c r="J389" i="8"/>
  <c r="K389" i="8" s="1"/>
  <c r="C389" i="8" l="1"/>
  <c r="D389" i="8" s="1"/>
  <c r="A391" i="8"/>
  <c r="B390" i="8"/>
  <c r="J390" i="8"/>
  <c r="K390" i="8" s="1"/>
  <c r="E388" i="8"/>
  <c r="L388" i="8" s="1"/>
  <c r="G387" i="8"/>
  <c r="I387" i="8" s="1"/>
  <c r="F387" i="8"/>
  <c r="H387" i="8" s="1"/>
  <c r="M387" i="8" l="1"/>
  <c r="N387" i="8" s="1"/>
  <c r="C390" i="8"/>
  <c r="D390" i="8" s="1"/>
  <c r="G388" i="8"/>
  <c r="I388" i="8" s="1"/>
  <c r="F388" i="8"/>
  <c r="H388" i="8" s="1"/>
  <c r="A392" i="8"/>
  <c r="B391" i="8"/>
  <c r="J391" i="8"/>
  <c r="K391" i="8" s="1"/>
  <c r="E389" i="8"/>
  <c r="L389" i="8" s="1"/>
  <c r="M388" i="8" l="1"/>
  <c r="N388" i="8" s="1"/>
  <c r="C391" i="8"/>
  <c r="D391" i="8" s="1"/>
  <c r="A393" i="8"/>
  <c r="B392" i="8"/>
  <c r="J392" i="8"/>
  <c r="K392" i="8" s="1"/>
  <c r="G389" i="8"/>
  <c r="I389" i="8" s="1"/>
  <c r="F389" i="8"/>
  <c r="H389" i="8" s="1"/>
  <c r="E390" i="8"/>
  <c r="L390" i="8" s="1"/>
  <c r="M389" i="8" l="1"/>
  <c r="N389" i="8" s="1"/>
  <c r="G390" i="8"/>
  <c r="I390" i="8" s="1"/>
  <c r="F390" i="8"/>
  <c r="H390" i="8" s="1"/>
  <c r="M390" i="8" s="1"/>
  <c r="N390" i="8" s="1"/>
  <c r="A394" i="8"/>
  <c r="B393" i="8"/>
  <c r="J393" i="8"/>
  <c r="K393" i="8" s="1"/>
  <c r="C392" i="8"/>
  <c r="D392" i="8" s="1"/>
  <c r="E391" i="8"/>
  <c r="L391" i="8" s="1"/>
  <c r="G391" i="8" l="1"/>
  <c r="I391" i="8" s="1"/>
  <c r="F391" i="8"/>
  <c r="H391" i="8" s="1"/>
  <c r="M391" i="8" s="1"/>
  <c r="N391" i="8" s="1"/>
  <c r="E392" i="8"/>
  <c r="L392" i="8" s="1"/>
  <c r="C393" i="8"/>
  <c r="D393" i="8" s="1"/>
  <c r="A395" i="8"/>
  <c r="B394" i="8"/>
  <c r="J394" i="8"/>
  <c r="K394" i="8" s="1"/>
  <c r="C394" i="8" l="1"/>
  <c r="D394" i="8" s="1"/>
  <c r="E393" i="8"/>
  <c r="L393" i="8" s="1"/>
  <c r="G392" i="8"/>
  <c r="I392" i="8" s="1"/>
  <c r="F392" i="8"/>
  <c r="H392" i="8" s="1"/>
  <c r="M392" i="8" s="1"/>
  <c r="N392" i="8" s="1"/>
  <c r="A396" i="8"/>
  <c r="B395" i="8"/>
  <c r="J395" i="8"/>
  <c r="K395" i="8" s="1"/>
  <c r="A397" i="8" l="1"/>
  <c r="B396" i="8"/>
  <c r="J396" i="8"/>
  <c r="K396" i="8" s="1"/>
  <c r="C395" i="8"/>
  <c r="D395" i="8" s="1"/>
  <c r="F393" i="8"/>
  <c r="H393" i="8" s="1"/>
  <c r="G393" i="8"/>
  <c r="I393" i="8" s="1"/>
  <c r="E394" i="8"/>
  <c r="L394" i="8" s="1"/>
  <c r="M393" i="8" l="1"/>
  <c r="N393" i="8" s="1"/>
  <c r="F394" i="8"/>
  <c r="H394" i="8" s="1"/>
  <c r="G394" i="8"/>
  <c r="I394" i="8" s="1"/>
  <c r="E395" i="8"/>
  <c r="L395" i="8" s="1"/>
  <c r="C396" i="8"/>
  <c r="D396" i="8" s="1"/>
  <c r="A398" i="8"/>
  <c r="B397" i="8"/>
  <c r="J397" i="8"/>
  <c r="K397" i="8" s="1"/>
  <c r="M394" i="8" l="1"/>
  <c r="N394" i="8" s="1"/>
  <c r="C397" i="8"/>
  <c r="D397" i="8" s="1"/>
  <c r="E396" i="8"/>
  <c r="L396" i="8" s="1"/>
  <c r="G395" i="8"/>
  <c r="I395" i="8" s="1"/>
  <c r="F395" i="8"/>
  <c r="H395" i="8" s="1"/>
  <c r="M395" i="8" s="1"/>
  <c r="N395" i="8" s="1"/>
  <c r="A399" i="8"/>
  <c r="B398" i="8"/>
  <c r="J398" i="8"/>
  <c r="K398" i="8" s="1"/>
  <c r="A400" i="8" l="1"/>
  <c r="B399" i="8"/>
  <c r="J399" i="8"/>
  <c r="K399" i="8" s="1"/>
  <c r="C398" i="8"/>
  <c r="D398" i="8" s="1"/>
  <c r="F396" i="8"/>
  <c r="H396" i="8" s="1"/>
  <c r="G396" i="8"/>
  <c r="I396" i="8" s="1"/>
  <c r="E397" i="8"/>
  <c r="L397" i="8" s="1"/>
  <c r="M396" i="8" l="1"/>
  <c r="N396" i="8" s="1"/>
  <c r="G397" i="8"/>
  <c r="I397" i="8" s="1"/>
  <c r="F397" i="8"/>
  <c r="H397" i="8" s="1"/>
  <c r="E398" i="8"/>
  <c r="L398" i="8" s="1"/>
  <c r="C399" i="8"/>
  <c r="D399" i="8" s="1"/>
  <c r="A401" i="8"/>
  <c r="B400" i="8"/>
  <c r="J400" i="8"/>
  <c r="K400" i="8" s="1"/>
  <c r="M397" i="8" l="1"/>
  <c r="N397" i="8" s="1"/>
  <c r="C400" i="8"/>
  <c r="D400" i="8" s="1"/>
  <c r="E399" i="8"/>
  <c r="L399" i="8" s="1"/>
  <c r="G398" i="8"/>
  <c r="I398" i="8" s="1"/>
  <c r="F398" i="8"/>
  <c r="H398" i="8" s="1"/>
  <c r="A402" i="8"/>
  <c r="B401" i="8"/>
  <c r="J401" i="8"/>
  <c r="K401" i="8" s="1"/>
  <c r="M398" i="8" l="1"/>
  <c r="N398" i="8" s="1"/>
  <c r="C401" i="8"/>
  <c r="D401" i="8" s="1"/>
  <c r="A403" i="8"/>
  <c r="B402" i="8"/>
  <c r="J402" i="8"/>
  <c r="K402" i="8" s="1"/>
  <c r="G399" i="8"/>
  <c r="I399" i="8" s="1"/>
  <c r="F399" i="8"/>
  <c r="H399" i="8" s="1"/>
  <c r="E400" i="8"/>
  <c r="L400" i="8" s="1"/>
  <c r="M399" i="8" l="1"/>
  <c r="N399" i="8" s="1"/>
  <c r="G400" i="8"/>
  <c r="I400" i="8" s="1"/>
  <c r="F400" i="8"/>
  <c r="H400" i="8" s="1"/>
  <c r="M400" i="8" s="1"/>
  <c r="N400" i="8" s="1"/>
  <c r="C402" i="8"/>
  <c r="D402" i="8" s="1"/>
  <c r="A404" i="8"/>
  <c r="B403" i="8"/>
  <c r="J403" i="8"/>
  <c r="K403" i="8" s="1"/>
  <c r="E401" i="8"/>
  <c r="L401" i="8" s="1"/>
  <c r="G401" i="8" l="1"/>
  <c r="I401" i="8" s="1"/>
  <c r="F401" i="8"/>
  <c r="H401" i="8" s="1"/>
  <c r="M401" i="8" s="1"/>
  <c r="N401" i="8" s="1"/>
  <c r="A405" i="8"/>
  <c r="B404" i="8"/>
  <c r="J404" i="8"/>
  <c r="K404" i="8" s="1"/>
  <c r="C403" i="8"/>
  <c r="D403" i="8" s="1"/>
  <c r="E402" i="8"/>
  <c r="L402" i="8" s="1"/>
  <c r="E403" i="8" l="1"/>
  <c r="L403" i="8" s="1"/>
  <c r="C404" i="8"/>
  <c r="D404" i="8" s="1"/>
  <c r="G402" i="8"/>
  <c r="I402" i="8" s="1"/>
  <c r="F402" i="8"/>
  <c r="H402" i="8" s="1"/>
  <c r="M402" i="8" s="1"/>
  <c r="N402" i="8" s="1"/>
  <c r="A406" i="8"/>
  <c r="B405" i="8"/>
  <c r="J405" i="8"/>
  <c r="K405" i="8" s="1"/>
  <c r="E404" i="8" l="1"/>
  <c r="L404" i="8" s="1"/>
  <c r="C405" i="8"/>
  <c r="D405" i="8" s="1"/>
  <c r="A407" i="8"/>
  <c r="B406" i="8"/>
  <c r="J406" i="8"/>
  <c r="K406" i="8" s="1"/>
  <c r="G403" i="8"/>
  <c r="I403" i="8" s="1"/>
  <c r="F403" i="8"/>
  <c r="H403" i="8" s="1"/>
  <c r="M403" i="8" s="1"/>
  <c r="N403" i="8" s="1"/>
  <c r="C406" i="8" l="1"/>
  <c r="D406" i="8" s="1"/>
  <c r="A408" i="8"/>
  <c r="B407" i="8"/>
  <c r="J407" i="8"/>
  <c r="K407" i="8" s="1"/>
  <c r="E405" i="8"/>
  <c r="L405" i="8" s="1"/>
  <c r="G404" i="8"/>
  <c r="I404" i="8" s="1"/>
  <c r="F404" i="8"/>
  <c r="H404" i="8" s="1"/>
  <c r="M404" i="8" s="1"/>
  <c r="N404" i="8" s="1"/>
  <c r="F405" i="8" l="1"/>
  <c r="H405" i="8" s="1"/>
  <c r="M405" i="8" s="1"/>
  <c r="N405" i="8" s="1"/>
  <c r="G405" i="8"/>
  <c r="I405" i="8" s="1"/>
  <c r="A409" i="8"/>
  <c r="B408" i="8"/>
  <c r="J408" i="8"/>
  <c r="K408" i="8" s="1"/>
  <c r="C407" i="8"/>
  <c r="D407" i="8" s="1"/>
  <c r="E406" i="8"/>
  <c r="L406" i="8" s="1"/>
  <c r="F406" i="8" l="1"/>
  <c r="H406" i="8" s="1"/>
  <c r="M406" i="8" s="1"/>
  <c r="N406" i="8" s="1"/>
  <c r="G406" i="8"/>
  <c r="I406" i="8" s="1"/>
  <c r="C408" i="8"/>
  <c r="D408" i="8" s="1"/>
  <c r="A410" i="8"/>
  <c r="B409" i="8"/>
  <c r="J409" i="8"/>
  <c r="K409" i="8" s="1"/>
  <c r="E407" i="8"/>
  <c r="L407" i="8" s="1"/>
  <c r="C409" i="8" l="1"/>
  <c r="D409" i="8" s="1"/>
  <c r="A411" i="8"/>
  <c r="B410" i="8"/>
  <c r="J410" i="8"/>
  <c r="K410" i="8" s="1"/>
  <c r="E408" i="8"/>
  <c r="L408" i="8" s="1"/>
  <c r="G407" i="8"/>
  <c r="I407" i="8" s="1"/>
  <c r="F407" i="8"/>
  <c r="H407" i="8" s="1"/>
  <c r="M407" i="8" s="1"/>
  <c r="N407" i="8" s="1"/>
  <c r="F408" i="8" l="1"/>
  <c r="H408" i="8" s="1"/>
  <c r="M408" i="8" s="1"/>
  <c r="N408" i="8" s="1"/>
  <c r="G408" i="8"/>
  <c r="I408" i="8" s="1"/>
  <c r="C410" i="8"/>
  <c r="D410" i="8" s="1"/>
  <c r="A412" i="8"/>
  <c r="B411" i="8"/>
  <c r="J411" i="8"/>
  <c r="K411" i="8" s="1"/>
  <c r="E409" i="8"/>
  <c r="L409" i="8" s="1"/>
  <c r="C411" i="8" l="1"/>
  <c r="D411" i="8" s="1"/>
  <c r="A413" i="8"/>
  <c r="B412" i="8"/>
  <c r="J412" i="8"/>
  <c r="K412" i="8" s="1"/>
  <c r="E410" i="8"/>
  <c r="L410" i="8" s="1"/>
  <c r="G409" i="8"/>
  <c r="I409" i="8" s="1"/>
  <c r="F409" i="8"/>
  <c r="H409" i="8" s="1"/>
  <c r="M409" i="8" s="1"/>
  <c r="N409" i="8" s="1"/>
  <c r="C412" i="8" l="1"/>
  <c r="D412" i="8" s="1"/>
  <c r="A414" i="8"/>
  <c r="B413" i="8"/>
  <c r="J413" i="8"/>
  <c r="K413" i="8" s="1"/>
  <c r="G410" i="8"/>
  <c r="I410" i="8" s="1"/>
  <c r="F410" i="8"/>
  <c r="H410" i="8" s="1"/>
  <c r="M410" i="8" s="1"/>
  <c r="N410" i="8" s="1"/>
  <c r="E411" i="8"/>
  <c r="L411" i="8" s="1"/>
  <c r="A415" i="8" l="1"/>
  <c r="B414" i="8"/>
  <c r="J414" i="8"/>
  <c r="K414" i="8" s="1"/>
  <c r="G411" i="8"/>
  <c r="I411" i="8" s="1"/>
  <c r="F411" i="8"/>
  <c r="H411" i="8" s="1"/>
  <c r="C413" i="8"/>
  <c r="D413" i="8" s="1"/>
  <c r="E412" i="8"/>
  <c r="L412" i="8" s="1"/>
  <c r="M411" i="8" l="1"/>
  <c r="N411" i="8" s="1"/>
  <c r="C414" i="8"/>
  <c r="D414" i="8" s="1"/>
  <c r="G412" i="8"/>
  <c r="I412" i="8" s="1"/>
  <c r="F412" i="8"/>
  <c r="H412" i="8" s="1"/>
  <c r="M412" i="8" s="1"/>
  <c r="N412" i="8" s="1"/>
  <c r="E413" i="8"/>
  <c r="L413" i="8" s="1"/>
  <c r="A416" i="8"/>
  <c r="B415" i="8"/>
  <c r="J415" i="8"/>
  <c r="K415" i="8" s="1"/>
  <c r="A417" i="8" l="1"/>
  <c r="B416" i="8"/>
  <c r="J416" i="8"/>
  <c r="K416" i="8" s="1"/>
  <c r="G413" i="8"/>
  <c r="I413" i="8" s="1"/>
  <c r="F413" i="8"/>
  <c r="H413" i="8" s="1"/>
  <c r="M413" i="8" s="1"/>
  <c r="N413" i="8" s="1"/>
  <c r="C415" i="8"/>
  <c r="D415" i="8" s="1"/>
  <c r="E414" i="8"/>
  <c r="L414" i="8" s="1"/>
  <c r="G414" i="8" l="1"/>
  <c r="I414" i="8" s="1"/>
  <c r="F414" i="8"/>
  <c r="H414" i="8" s="1"/>
  <c r="M414" i="8" s="1"/>
  <c r="N414" i="8" s="1"/>
  <c r="E415" i="8"/>
  <c r="L415" i="8" s="1"/>
  <c r="C416" i="8"/>
  <c r="D416" i="8" s="1"/>
  <c r="A418" i="8"/>
  <c r="B417" i="8"/>
  <c r="J417" i="8"/>
  <c r="K417" i="8" s="1"/>
  <c r="A419" i="8" l="1"/>
  <c r="B418" i="8"/>
  <c r="J418" i="8"/>
  <c r="K418" i="8" s="1"/>
  <c r="E416" i="8"/>
  <c r="L416" i="8" s="1"/>
  <c r="G415" i="8"/>
  <c r="I415" i="8" s="1"/>
  <c r="F415" i="8"/>
  <c r="H415" i="8" s="1"/>
  <c r="M415" i="8" s="1"/>
  <c r="N415" i="8" s="1"/>
  <c r="C417" i="8"/>
  <c r="D417" i="8" s="1"/>
  <c r="G416" i="8" l="1"/>
  <c r="I416" i="8" s="1"/>
  <c r="F416" i="8"/>
  <c r="H416" i="8" s="1"/>
  <c r="M416" i="8" s="1"/>
  <c r="N416" i="8" s="1"/>
  <c r="C418" i="8"/>
  <c r="D418" i="8" s="1"/>
  <c r="E417" i="8"/>
  <c r="L417" i="8" s="1"/>
  <c r="A420" i="8"/>
  <c r="B419" i="8"/>
  <c r="J419" i="8"/>
  <c r="K419" i="8" s="1"/>
  <c r="F417" i="8" l="1"/>
  <c r="H417" i="8" s="1"/>
  <c r="G417" i="8"/>
  <c r="I417" i="8" s="1"/>
  <c r="C419" i="8"/>
  <c r="D419" i="8" s="1"/>
  <c r="E418" i="8"/>
  <c r="L418" i="8" s="1"/>
  <c r="A421" i="8"/>
  <c r="B420" i="8"/>
  <c r="J420" i="8"/>
  <c r="K420" i="8" s="1"/>
  <c r="M417" i="8" l="1"/>
  <c r="N417" i="8" s="1"/>
  <c r="F418" i="8"/>
  <c r="H418" i="8" s="1"/>
  <c r="G418" i="8"/>
  <c r="I418" i="8" s="1"/>
  <c r="A422" i="8"/>
  <c r="B421" i="8"/>
  <c r="J421" i="8"/>
  <c r="K421" i="8" s="1"/>
  <c r="E419" i="8"/>
  <c r="L419" i="8" s="1"/>
  <c r="C420" i="8"/>
  <c r="D420" i="8" s="1"/>
  <c r="M418" i="8" l="1"/>
  <c r="N418" i="8" s="1"/>
  <c r="G419" i="8"/>
  <c r="I419" i="8" s="1"/>
  <c r="F419" i="8"/>
  <c r="H419" i="8" s="1"/>
  <c r="M419" i="8" s="1"/>
  <c r="N419" i="8" s="1"/>
  <c r="C421" i="8"/>
  <c r="D421" i="8" s="1"/>
  <c r="E420" i="8"/>
  <c r="L420" i="8" s="1"/>
  <c r="A423" i="8"/>
  <c r="B422" i="8"/>
  <c r="J422" i="8"/>
  <c r="K422" i="8" s="1"/>
  <c r="F420" i="8" l="1"/>
  <c r="H420" i="8" s="1"/>
  <c r="G420" i="8"/>
  <c r="I420" i="8" s="1"/>
  <c r="C422" i="8"/>
  <c r="D422" i="8" s="1"/>
  <c r="E421" i="8"/>
  <c r="L421" i="8" s="1"/>
  <c r="B423" i="8"/>
  <c r="A424" i="8"/>
  <c r="J423" i="8"/>
  <c r="K423" i="8" s="1"/>
  <c r="M420" i="8" l="1"/>
  <c r="N420" i="8" s="1"/>
  <c r="A425" i="8"/>
  <c r="B424" i="8"/>
  <c r="J424" i="8"/>
  <c r="K424" i="8" s="1"/>
  <c r="G421" i="8"/>
  <c r="I421" i="8" s="1"/>
  <c r="F421" i="8"/>
  <c r="H421" i="8" s="1"/>
  <c r="E422" i="8"/>
  <c r="L422" i="8" s="1"/>
  <c r="C423" i="8"/>
  <c r="D423" i="8" s="1"/>
  <c r="M421" i="8" l="1"/>
  <c r="N421" i="8" s="1"/>
  <c r="E423" i="8"/>
  <c r="L423" i="8" s="1"/>
  <c r="C424" i="8"/>
  <c r="D424" i="8" s="1"/>
  <c r="G422" i="8"/>
  <c r="I422" i="8" s="1"/>
  <c r="F422" i="8"/>
  <c r="H422" i="8" s="1"/>
  <c r="M422" i="8" s="1"/>
  <c r="N422" i="8" s="1"/>
  <c r="A426" i="8"/>
  <c r="B425" i="8"/>
  <c r="J425" i="8"/>
  <c r="K425" i="8" s="1"/>
  <c r="A427" i="8" l="1"/>
  <c r="B426" i="8"/>
  <c r="J426" i="8"/>
  <c r="K426" i="8" s="1"/>
  <c r="C425" i="8"/>
  <c r="D425" i="8" s="1"/>
  <c r="E424" i="8"/>
  <c r="L424" i="8" s="1"/>
  <c r="G423" i="8"/>
  <c r="I423" i="8" s="1"/>
  <c r="F423" i="8"/>
  <c r="H423" i="8" s="1"/>
  <c r="M423" i="8" l="1"/>
  <c r="N423" i="8" s="1"/>
  <c r="G424" i="8"/>
  <c r="I424" i="8" s="1"/>
  <c r="F424" i="8"/>
  <c r="H424" i="8" s="1"/>
  <c r="M424" i="8" s="1"/>
  <c r="N424" i="8" s="1"/>
  <c r="E425" i="8"/>
  <c r="L425" i="8" s="1"/>
  <c r="C426" i="8"/>
  <c r="D426" i="8" s="1"/>
  <c r="A428" i="8"/>
  <c r="B427" i="8"/>
  <c r="J427" i="8"/>
  <c r="K427" i="8" s="1"/>
  <c r="A429" i="8" l="1"/>
  <c r="B428" i="8"/>
  <c r="J428" i="8"/>
  <c r="K428" i="8" s="1"/>
  <c r="E426" i="8"/>
  <c r="L426" i="8" s="1"/>
  <c r="G425" i="8"/>
  <c r="I425" i="8" s="1"/>
  <c r="F425" i="8"/>
  <c r="H425" i="8" s="1"/>
  <c r="M425" i="8" s="1"/>
  <c r="N425" i="8" s="1"/>
  <c r="C427" i="8"/>
  <c r="D427" i="8" s="1"/>
  <c r="G426" i="8" l="1"/>
  <c r="I426" i="8" s="1"/>
  <c r="F426" i="8"/>
  <c r="H426" i="8" s="1"/>
  <c r="M426" i="8" s="1"/>
  <c r="N426" i="8" s="1"/>
  <c r="C428" i="8"/>
  <c r="D428" i="8" s="1"/>
  <c r="E427" i="8"/>
  <c r="L427" i="8" s="1"/>
  <c r="A430" i="8"/>
  <c r="B429" i="8"/>
  <c r="J429" i="8"/>
  <c r="K429" i="8" s="1"/>
  <c r="C429" i="8" l="1"/>
  <c r="D429" i="8" s="1"/>
  <c r="G427" i="8"/>
  <c r="I427" i="8" s="1"/>
  <c r="F427" i="8"/>
  <c r="H427" i="8" s="1"/>
  <c r="M427" i="8" s="1"/>
  <c r="N427" i="8" s="1"/>
  <c r="E428" i="8"/>
  <c r="L428" i="8" s="1"/>
  <c r="A431" i="8"/>
  <c r="B430" i="8"/>
  <c r="J430" i="8"/>
  <c r="K430" i="8" s="1"/>
  <c r="A432" i="8" l="1"/>
  <c r="B431" i="8"/>
  <c r="J431" i="8"/>
  <c r="K431" i="8" s="1"/>
  <c r="C430" i="8"/>
  <c r="D430" i="8" s="1"/>
  <c r="G428" i="8"/>
  <c r="I428" i="8" s="1"/>
  <c r="F428" i="8"/>
  <c r="H428" i="8" s="1"/>
  <c r="M428" i="8" s="1"/>
  <c r="N428" i="8" s="1"/>
  <c r="E429" i="8"/>
  <c r="L429" i="8" s="1"/>
  <c r="C431" i="8" l="1"/>
  <c r="D431" i="8" s="1"/>
  <c r="F429" i="8"/>
  <c r="H429" i="8" s="1"/>
  <c r="M429" i="8" s="1"/>
  <c r="N429" i="8" s="1"/>
  <c r="G429" i="8"/>
  <c r="I429" i="8" s="1"/>
  <c r="E430" i="8"/>
  <c r="L430" i="8" s="1"/>
  <c r="A433" i="8"/>
  <c r="B432" i="8"/>
  <c r="J432" i="8"/>
  <c r="K432" i="8" s="1"/>
  <c r="C432" i="8" l="1"/>
  <c r="D432" i="8" s="1"/>
  <c r="A434" i="8"/>
  <c r="B433" i="8"/>
  <c r="J433" i="8"/>
  <c r="K433" i="8" s="1"/>
  <c r="F430" i="8"/>
  <c r="H430" i="8" s="1"/>
  <c r="M430" i="8" s="1"/>
  <c r="N430" i="8" s="1"/>
  <c r="G430" i="8"/>
  <c r="I430" i="8" s="1"/>
  <c r="E431" i="8"/>
  <c r="L431" i="8" s="1"/>
  <c r="G431" i="8" l="1"/>
  <c r="I431" i="8" s="1"/>
  <c r="F431" i="8"/>
  <c r="H431" i="8" s="1"/>
  <c r="M431" i="8" s="1"/>
  <c r="N431" i="8" s="1"/>
  <c r="C433" i="8"/>
  <c r="D433" i="8" s="1"/>
  <c r="A435" i="8"/>
  <c r="B434" i="8"/>
  <c r="J434" i="8"/>
  <c r="K434" i="8" s="1"/>
  <c r="E432" i="8"/>
  <c r="L432" i="8" s="1"/>
  <c r="F432" i="8" l="1"/>
  <c r="H432" i="8" s="1"/>
  <c r="M432" i="8" s="1"/>
  <c r="N432" i="8" s="1"/>
  <c r="G432" i="8"/>
  <c r="I432" i="8" s="1"/>
  <c r="A436" i="8"/>
  <c r="B435" i="8"/>
  <c r="J435" i="8"/>
  <c r="K435" i="8" s="1"/>
  <c r="C434" i="8"/>
  <c r="D434" i="8" s="1"/>
  <c r="E433" i="8"/>
  <c r="L433" i="8" s="1"/>
  <c r="G433" i="8" l="1"/>
  <c r="I433" i="8" s="1"/>
  <c r="F433" i="8"/>
  <c r="H433" i="8" s="1"/>
  <c r="M433" i="8" s="1"/>
  <c r="N433" i="8" s="1"/>
  <c r="C435" i="8"/>
  <c r="D435" i="8" s="1"/>
  <c r="E434" i="8"/>
  <c r="L434" i="8" s="1"/>
  <c r="A437" i="8"/>
  <c r="B436" i="8"/>
  <c r="J436" i="8"/>
  <c r="K436" i="8" s="1"/>
  <c r="F434" i="8" l="1"/>
  <c r="H434" i="8" s="1"/>
  <c r="G434" i="8"/>
  <c r="I434" i="8" s="1"/>
  <c r="C436" i="8"/>
  <c r="D436" i="8" s="1"/>
  <c r="A438" i="8"/>
  <c r="B437" i="8"/>
  <c r="J437" i="8"/>
  <c r="K437" i="8" s="1"/>
  <c r="E435" i="8"/>
  <c r="L435" i="8" s="1"/>
  <c r="M434" i="8" l="1"/>
  <c r="N434" i="8" s="1"/>
  <c r="G435" i="8"/>
  <c r="I435" i="8" s="1"/>
  <c r="F435" i="8"/>
  <c r="H435" i="8" s="1"/>
  <c r="M435" i="8" s="1"/>
  <c r="N435" i="8" s="1"/>
  <c r="A439" i="8"/>
  <c r="B438" i="8"/>
  <c r="J438" i="8"/>
  <c r="K438" i="8" s="1"/>
  <c r="E436" i="8"/>
  <c r="L436" i="8" s="1"/>
  <c r="C437" i="8"/>
  <c r="D437" i="8" s="1"/>
  <c r="F436" i="8" l="1"/>
  <c r="H436" i="8" s="1"/>
  <c r="G436" i="8"/>
  <c r="I436" i="8" s="1"/>
  <c r="B439" i="8"/>
  <c r="A440" i="8"/>
  <c r="J439" i="8"/>
  <c r="K439" i="8" s="1"/>
  <c r="E437" i="8"/>
  <c r="L437" i="8" s="1"/>
  <c r="C438" i="8"/>
  <c r="D438" i="8" s="1"/>
  <c r="M436" i="8" l="1"/>
  <c r="N436" i="8" s="1"/>
  <c r="A441" i="8"/>
  <c r="B440" i="8"/>
  <c r="J440" i="8"/>
  <c r="K440" i="8" s="1"/>
  <c r="E438" i="8"/>
  <c r="L438" i="8" s="1"/>
  <c r="C439" i="8"/>
  <c r="D439" i="8" s="1"/>
  <c r="F437" i="8"/>
  <c r="H437" i="8" s="1"/>
  <c r="G437" i="8"/>
  <c r="I437" i="8" s="1"/>
  <c r="M437" i="8" l="1"/>
  <c r="N437" i="8" s="1"/>
  <c r="E439" i="8"/>
  <c r="L439" i="8" s="1"/>
  <c r="C440" i="8"/>
  <c r="D440" i="8" s="1"/>
  <c r="G438" i="8"/>
  <c r="I438" i="8" s="1"/>
  <c r="F438" i="8"/>
  <c r="H438" i="8" s="1"/>
  <c r="B441" i="8"/>
  <c r="A442" i="8"/>
  <c r="J441" i="8"/>
  <c r="K441" i="8" s="1"/>
  <c r="M438" i="8" l="1"/>
  <c r="N438" i="8" s="1"/>
  <c r="A443" i="8"/>
  <c r="B442" i="8"/>
  <c r="J442" i="8"/>
  <c r="K442" i="8" s="1"/>
  <c r="E440" i="8"/>
  <c r="L440" i="8" s="1"/>
  <c r="C441" i="8"/>
  <c r="D441" i="8" s="1"/>
  <c r="F439" i="8"/>
  <c r="H439" i="8" s="1"/>
  <c r="G439" i="8"/>
  <c r="I439" i="8" s="1"/>
  <c r="M439" i="8" l="1"/>
  <c r="N439" i="8" s="1"/>
  <c r="G440" i="8"/>
  <c r="I440" i="8" s="1"/>
  <c r="F440" i="8"/>
  <c r="H440" i="8" s="1"/>
  <c r="M440" i="8" s="1"/>
  <c r="N440" i="8" s="1"/>
  <c r="C442" i="8"/>
  <c r="D442" i="8" s="1"/>
  <c r="E441" i="8"/>
  <c r="L441" i="8" s="1"/>
  <c r="B443" i="8"/>
  <c r="A444" i="8"/>
  <c r="J443" i="8"/>
  <c r="K443" i="8" s="1"/>
  <c r="A445" i="8" l="1"/>
  <c r="B444" i="8"/>
  <c r="J444" i="8"/>
  <c r="K444" i="8" s="1"/>
  <c r="C443" i="8"/>
  <c r="D443" i="8" s="1"/>
  <c r="G441" i="8"/>
  <c r="I441" i="8" s="1"/>
  <c r="F441" i="8"/>
  <c r="H441" i="8" s="1"/>
  <c r="M441" i="8" s="1"/>
  <c r="N441" i="8" s="1"/>
  <c r="E442" i="8"/>
  <c r="L442" i="8" s="1"/>
  <c r="G442" i="8" l="1"/>
  <c r="I442" i="8" s="1"/>
  <c r="F442" i="8"/>
  <c r="H442" i="8" s="1"/>
  <c r="C444" i="8"/>
  <c r="D444" i="8" s="1"/>
  <c r="E443" i="8"/>
  <c r="L443" i="8" s="1"/>
  <c r="A446" i="8"/>
  <c r="B445" i="8"/>
  <c r="J445" i="8"/>
  <c r="K445" i="8" s="1"/>
  <c r="M442" i="8" l="1"/>
  <c r="N442" i="8" s="1"/>
  <c r="G443" i="8"/>
  <c r="I443" i="8" s="1"/>
  <c r="F443" i="8"/>
  <c r="H443" i="8" s="1"/>
  <c r="M443" i="8" s="1"/>
  <c r="N443" i="8" s="1"/>
  <c r="C445" i="8"/>
  <c r="D445" i="8" s="1"/>
  <c r="A447" i="8"/>
  <c r="B446" i="8"/>
  <c r="J446" i="8"/>
  <c r="K446" i="8" s="1"/>
  <c r="E444" i="8"/>
  <c r="L444" i="8" s="1"/>
  <c r="G444" i="8" l="1"/>
  <c r="I444" i="8" s="1"/>
  <c r="F444" i="8"/>
  <c r="H444" i="8" s="1"/>
  <c r="M444" i="8" s="1"/>
  <c r="N444" i="8" s="1"/>
  <c r="C446" i="8"/>
  <c r="D446" i="8" s="1"/>
  <c r="A448" i="8"/>
  <c r="B447" i="8"/>
  <c r="J447" i="8"/>
  <c r="K447" i="8" s="1"/>
  <c r="E445" i="8"/>
  <c r="L445" i="8" s="1"/>
  <c r="G445" i="8" l="1"/>
  <c r="I445" i="8" s="1"/>
  <c r="F445" i="8"/>
  <c r="H445" i="8" s="1"/>
  <c r="M445" i="8" s="1"/>
  <c r="N445" i="8" s="1"/>
  <c r="A449" i="8"/>
  <c r="B448" i="8"/>
  <c r="J448" i="8"/>
  <c r="K448" i="8" s="1"/>
  <c r="C447" i="8"/>
  <c r="D447" i="8" s="1"/>
  <c r="E446" i="8"/>
  <c r="L446" i="8" s="1"/>
  <c r="F446" i="8" l="1"/>
  <c r="H446" i="8" s="1"/>
  <c r="G446" i="8"/>
  <c r="I446" i="8" s="1"/>
  <c r="E447" i="8"/>
  <c r="L447" i="8" s="1"/>
  <c r="A450" i="8"/>
  <c r="B449" i="8"/>
  <c r="J449" i="8"/>
  <c r="K449" i="8" s="1"/>
  <c r="C448" i="8"/>
  <c r="D448" i="8" s="1"/>
  <c r="M446" i="8" l="1"/>
  <c r="N446" i="8" s="1"/>
  <c r="E448" i="8"/>
  <c r="L448" i="8" s="1"/>
  <c r="C449" i="8"/>
  <c r="D449" i="8" s="1"/>
  <c r="A451" i="8"/>
  <c r="B450" i="8"/>
  <c r="J450" i="8"/>
  <c r="K450" i="8" s="1"/>
  <c r="G447" i="8"/>
  <c r="I447" i="8" s="1"/>
  <c r="F447" i="8"/>
  <c r="H447" i="8" s="1"/>
  <c r="M447" i="8" l="1"/>
  <c r="N447" i="8" s="1"/>
  <c r="C450" i="8"/>
  <c r="D450" i="8" s="1"/>
  <c r="B451" i="8"/>
  <c r="A452" i="8"/>
  <c r="J451" i="8"/>
  <c r="K451" i="8" s="1"/>
  <c r="E449" i="8"/>
  <c r="L449" i="8" s="1"/>
  <c r="F448" i="8"/>
  <c r="H448" i="8" s="1"/>
  <c r="M448" i="8" s="1"/>
  <c r="N448" i="8" s="1"/>
  <c r="G448" i="8"/>
  <c r="I448" i="8" s="1"/>
  <c r="G449" i="8" l="1"/>
  <c r="I449" i="8" s="1"/>
  <c r="F449" i="8"/>
  <c r="H449" i="8" s="1"/>
  <c r="M449" i="8" s="1"/>
  <c r="N449" i="8" s="1"/>
  <c r="A453" i="8"/>
  <c r="B452" i="8"/>
  <c r="J452" i="8"/>
  <c r="K452" i="8" s="1"/>
  <c r="C451" i="8"/>
  <c r="D451" i="8" s="1"/>
  <c r="E450" i="8"/>
  <c r="L450" i="8" s="1"/>
  <c r="C452" i="8" l="1"/>
  <c r="D452" i="8" s="1"/>
  <c r="E451" i="8"/>
  <c r="L451" i="8" s="1"/>
  <c r="A454" i="8"/>
  <c r="B453" i="8"/>
  <c r="J453" i="8"/>
  <c r="K453" i="8" s="1"/>
  <c r="F450" i="8"/>
  <c r="H450" i="8" s="1"/>
  <c r="M450" i="8" s="1"/>
  <c r="N450" i="8" s="1"/>
  <c r="G450" i="8"/>
  <c r="I450" i="8" s="1"/>
  <c r="C453" i="8" l="1"/>
  <c r="D453" i="8" s="1"/>
  <c r="A455" i="8"/>
  <c r="B454" i="8"/>
  <c r="J454" i="8"/>
  <c r="K454" i="8" s="1"/>
  <c r="F451" i="8"/>
  <c r="H451" i="8" s="1"/>
  <c r="M451" i="8" s="1"/>
  <c r="N451" i="8" s="1"/>
  <c r="G451" i="8"/>
  <c r="I451" i="8" s="1"/>
  <c r="E452" i="8"/>
  <c r="L452" i="8" s="1"/>
  <c r="G452" i="8" l="1"/>
  <c r="I452" i="8" s="1"/>
  <c r="F452" i="8"/>
  <c r="H452" i="8" s="1"/>
  <c r="M452" i="8" s="1"/>
  <c r="N452" i="8" s="1"/>
  <c r="C454" i="8"/>
  <c r="D454" i="8" s="1"/>
  <c r="A456" i="8"/>
  <c r="B455" i="8"/>
  <c r="J455" i="8"/>
  <c r="K455" i="8" s="1"/>
  <c r="E453" i="8"/>
  <c r="L453" i="8" s="1"/>
  <c r="G453" i="8" l="1"/>
  <c r="I453" i="8" s="1"/>
  <c r="F453" i="8"/>
  <c r="H453" i="8" s="1"/>
  <c r="M453" i="8" s="1"/>
  <c r="N453" i="8" s="1"/>
  <c r="B456" i="8"/>
  <c r="A457" i="8"/>
  <c r="J456" i="8"/>
  <c r="K456" i="8" s="1"/>
  <c r="C455" i="8"/>
  <c r="D455" i="8" s="1"/>
  <c r="E454" i="8"/>
  <c r="L454" i="8" s="1"/>
  <c r="E455" i="8" l="1"/>
  <c r="L455" i="8" s="1"/>
  <c r="C456" i="8"/>
  <c r="D456" i="8" s="1"/>
  <c r="G454" i="8"/>
  <c r="I454" i="8" s="1"/>
  <c r="F454" i="8"/>
  <c r="H454" i="8" s="1"/>
  <c r="M454" i="8" s="1"/>
  <c r="N454" i="8" s="1"/>
  <c r="A458" i="8"/>
  <c r="B457" i="8"/>
  <c r="J457" i="8"/>
  <c r="K457" i="8" s="1"/>
  <c r="C457" i="8" l="1"/>
  <c r="D457" i="8" s="1"/>
  <c r="A459" i="8"/>
  <c r="B458" i="8"/>
  <c r="J458" i="8"/>
  <c r="K458" i="8" s="1"/>
  <c r="E456" i="8"/>
  <c r="L456" i="8" s="1"/>
  <c r="G455" i="8"/>
  <c r="I455" i="8" s="1"/>
  <c r="F455" i="8"/>
  <c r="H455" i="8" s="1"/>
  <c r="M455" i="8" s="1"/>
  <c r="N455" i="8" s="1"/>
  <c r="G456" i="8" l="1"/>
  <c r="I456" i="8" s="1"/>
  <c r="F456" i="8"/>
  <c r="H456" i="8" s="1"/>
  <c r="M456" i="8" s="1"/>
  <c r="N456" i="8" s="1"/>
  <c r="A460" i="8"/>
  <c r="B459" i="8"/>
  <c r="J459" i="8"/>
  <c r="K459" i="8" s="1"/>
  <c r="C458" i="8"/>
  <c r="D458" i="8" s="1"/>
  <c r="E457" i="8"/>
  <c r="L457" i="8" s="1"/>
  <c r="G457" i="8" l="1"/>
  <c r="I457" i="8" s="1"/>
  <c r="F457" i="8"/>
  <c r="H457" i="8" s="1"/>
  <c r="M457" i="8" s="1"/>
  <c r="N457" i="8" s="1"/>
  <c r="E458" i="8"/>
  <c r="L458" i="8" s="1"/>
  <c r="A461" i="8"/>
  <c r="B460" i="8"/>
  <c r="J460" i="8"/>
  <c r="K460" i="8" s="1"/>
  <c r="C459" i="8"/>
  <c r="D459" i="8" s="1"/>
  <c r="C460" i="8" l="1"/>
  <c r="D460" i="8" s="1"/>
  <c r="A462" i="8"/>
  <c r="B461" i="8"/>
  <c r="J461" i="8"/>
  <c r="K461" i="8" s="1"/>
  <c r="F458" i="8"/>
  <c r="H458" i="8" s="1"/>
  <c r="M458" i="8" s="1"/>
  <c r="N458" i="8" s="1"/>
  <c r="G458" i="8"/>
  <c r="I458" i="8" s="1"/>
  <c r="E459" i="8"/>
  <c r="L459" i="8" s="1"/>
  <c r="G459" i="8" l="1"/>
  <c r="I459" i="8" s="1"/>
  <c r="F459" i="8"/>
  <c r="H459" i="8" s="1"/>
  <c r="M459" i="8" s="1"/>
  <c r="N459" i="8" s="1"/>
  <c r="C461" i="8"/>
  <c r="D461" i="8" s="1"/>
  <c r="A463" i="8"/>
  <c r="B462" i="8"/>
  <c r="J462" i="8"/>
  <c r="K462" i="8" s="1"/>
  <c r="E460" i="8"/>
  <c r="L460" i="8" s="1"/>
  <c r="F460" i="8" l="1"/>
  <c r="H460" i="8" s="1"/>
  <c r="G460" i="8"/>
  <c r="I460" i="8" s="1"/>
  <c r="A464" i="8"/>
  <c r="B463" i="8"/>
  <c r="J463" i="8"/>
  <c r="K463" i="8" s="1"/>
  <c r="C462" i="8"/>
  <c r="D462" i="8" s="1"/>
  <c r="E461" i="8"/>
  <c r="L461" i="8" s="1"/>
  <c r="M460" i="8" l="1"/>
  <c r="N460" i="8" s="1"/>
  <c r="E462" i="8"/>
  <c r="L462" i="8" s="1"/>
  <c r="C463" i="8"/>
  <c r="D463" i="8" s="1"/>
  <c r="A465" i="8"/>
  <c r="B464" i="8"/>
  <c r="J464" i="8"/>
  <c r="K464" i="8" s="1"/>
  <c r="G461" i="8"/>
  <c r="I461" i="8" s="1"/>
  <c r="F461" i="8"/>
  <c r="H461" i="8" s="1"/>
  <c r="M461" i="8" s="1"/>
  <c r="N461" i="8" s="1"/>
  <c r="B465" i="8" l="1"/>
  <c r="A466" i="8"/>
  <c r="J465" i="8"/>
  <c r="K465" i="8" s="1"/>
  <c r="C464" i="8"/>
  <c r="D464" i="8" s="1"/>
  <c r="E463" i="8"/>
  <c r="L463" i="8" s="1"/>
  <c r="F462" i="8"/>
  <c r="H462" i="8" s="1"/>
  <c r="G462" i="8"/>
  <c r="I462" i="8" s="1"/>
  <c r="M462" i="8" l="1"/>
  <c r="N462" i="8" s="1"/>
  <c r="G463" i="8"/>
  <c r="I463" i="8" s="1"/>
  <c r="F463" i="8"/>
  <c r="H463" i="8" s="1"/>
  <c r="E464" i="8"/>
  <c r="L464" i="8" s="1"/>
  <c r="A467" i="8"/>
  <c r="B466" i="8"/>
  <c r="J466" i="8"/>
  <c r="K466" i="8" s="1"/>
  <c r="C465" i="8"/>
  <c r="D465" i="8" s="1"/>
  <c r="M463" i="8" l="1"/>
  <c r="N463" i="8" s="1"/>
  <c r="E465" i="8"/>
  <c r="L465" i="8" s="1"/>
  <c r="C466" i="8"/>
  <c r="D466" i="8" s="1"/>
  <c r="A468" i="8"/>
  <c r="B467" i="8"/>
  <c r="J467" i="8"/>
  <c r="K467" i="8" s="1"/>
  <c r="G464" i="8"/>
  <c r="I464" i="8" s="1"/>
  <c r="F464" i="8"/>
  <c r="H464" i="8" s="1"/>
  <c r="M464" i="8" s="1"/>
  <c r="N464" i="8" s="1"/>
  <c r="C467" i="8" l="1"/>
  <c r="D467" i="8" s="1"/>
  <c r="A469" i="8"/>
  <c r="B468" i="8"/>
  <c r="J468" i="8"/>
  <c r="K468" i="8" s="1"/>
  <c r="E466" i="8"/>
  <c r="L466" i="8" s="1"/>
  <c r="G465" i="8"/>
  <c r="I465" i="8" s="1"/>
  <c r="F465" i="8"/>
  <c r="H465" i="8" s="1"/>
  <c r="M465" i="8" s="1"/>
  <c r="N465" i="8" s="1"/>
  <c r="G466" i="8" l="1"/>
  <c r="I466" i="8" s="1"/>
  <c r="F466" i="8"/>
  <c r="H466" i="8" s="1"/>
  <c r="M466" i="8" s="1"/>
  <c r="N466" i="8" s="1"/>
  <c r="A470" i="8"/>
  <c r="B469" i="8"/>
  <c r="J469" i="8"/>
  <c r="K469" i="8" s="1"/>
  <c r="C468" i="8"/>
  <c r="D468" i="8" s="1"/>
  <c r="E467" i="8"/>
  <c r="L467" i="8" s="1"/>
  <c r="E468" i="8" l="1"/>
  <c r="L468" i="8" s="1"/>
  <c r="C469" i="8"/>
  <c r="D469" i="8" s="1"/>
  <c r="G467" i="8"/>
  <c r="I467" i="8" s="1"/>
  <c r="F467" i="8"/>
  <c r="H467" i="8" s="1"/>
  <c r="M467" i="8" s="1"/>
  <c r="N467" i="8" s="1"/>
  <c r="A471" i="8"/>
  <c r="B470" i="8"/>
  <c r="J470" i="8"/>
  <c r="K470" i="8" s="1"/>
  <c r="A472" i="8" l="1"/>
  <c r="B471" i="8"/>
  <c r="J471" i="8"/>
  <c r="K471" i="8" s="1"/>
  <c r="E469" i="8"/>
  <c r="L469" i="8" s="1"/>
  <c r="C470" i="8"/>
  <c r="D470" i="8" s="1"/>
  <c r="G468" i="8"/>
  <c r="I468" i="8" s="1"/>
  <c r="F468" i="8"/>
  <c r="H468" i="8" s="1"/>
  <c r="M468" i="8" s="1"/>
  <c r="N468" i="8" s="1"/>
  <c r="G469" i="8" l="1"/>
  <c r="I469" i="8" s="1"/>
  <c r="F469" i="8"/>
  <c r="H469" i="8" s="1"/>
  <c r="M469" i="8" s="1"/>
  <c r="N469" i="8" s="1"/>
  <c r="E470" i="8"/>
  <c r="L470" i="8" s="1"/>
  <c r="C471" i="8"/>
  <c r="D471" i="8" s="1"/>
  <c r="A473" i="8"/>
  <c r="B472" i="8"/>
  <c r="J472" i="8"/>
  <c r="K472" i="8" s="1"/>
  <c r="C472" i="8" l="1"/>
  <c r="D472" i="8" s="1"/>
  <c r="A474" i="8"/>
  <c r="B473" i="8"/>
  <c r="J473" i="8"/>
  <c r="K473" i="8" s="1"/>
  <c r="E471" i="8"/>
  <c r="L471" i="8" s="1"/>
  <c r="F470" i="8"/>
  <c r="H470" i="8" s="1"/>
  <c r="G470" i="8"/>
  <c r="I470" i="8" s="1"/>
  <c r="M470" i="8" l="1"/>
  <c r="N470" i="8" s="1"/>
  <c r="G471" i="8"/>
  <c r="I471" i="8" s="1"/>
  <c r="F471" i="8"/>
  <c r="H471" i="8" s="1"/>
  <c r="M471" i="8" s="1"/>
  <c r="N471" i="8" s="1"/>
  <c r="C473" i="8"/>
  <c r="D473" i="8" s="1"/>
  <c r="A475" i="8"/>
  <c r="B474" i="8"/>
  <c r="J474" i="8"/>
  <c r="K474" i="8" s="1"/>
  <c r="E472" i="8"/>
  <c r="L472" i="8" s="1"/>
  <c r="F472" i="8" l="1"/>
  <c r="H472" i="8" s="1"/>
  <c r="G472" i="8"/>
  <c r="I472" i="8" s="1"/>
  <c r="A476" i="8"/>
  <c r="B475" i="8"/>
  <c r="J475" i="8"/>
  <c r="K475" i="8" s="1"/>
  <c r="E473" i="8"/>
  <c r="L473" i="8" s="1"/>
  <c r="C474" i="8"/>
  <c r="D474" i="8" s="1"/>
  <c r="M472" i="8" l="1"/>
  <c r="N472" i="8" s="1"/>
  <c r="C475" i="8"/>
  <c r="D475" i="8" s="1"/>
  <c r="G473" i="8"/>
  <c r="I473" i="8" s="1"/>
  <c r="F473" i="8"/>
  <c r="H473" i="8" s="1"/>
  <c r="M473" i="8" s="1"/>
  <c r="N473" i="8" s="1"/>
  <c r="A477" i="8"/>
  <c r="B476" i="8"/>
  <c r="J476" i="8"/>
  <c r="K476" i="8" s="1"/>
  <c r="E474" i="8"/>
  <c r="L474" i="8" s="1"/>
  <c r="F474" i="8" l="1"/>
  <c r="H474" i="8" s="1"/>
  <c r="M474" i="8" s="1"/>
  <c r="N474" i="8" s="1"/>
  <c r="G474" i="8"/>
  <c r="I474" i="8" s="1"/>
  <c r="A478" i="8"/>
  <c r="B477" i="8"/>
  <c r="J477" i="8"/>
  <c r="K477" i="8" s="1"/>
  <c r="C476" i="8"/>
  <c r="D476" i="8" s="1"/>
  <c r="E475" i="8"/>
  <c r="L475" i="8" s="1"/>
  <c r="G475" i="8" l="1"/>
  <c r="I475" i="8" s="1"/>
  <c r="F475" i="8"/>
  <c r="H475" i="8" s="1"/>
  <c r="M475" i="8" s="1"/>
  <c r="N475" i="8" s="1"/>
  <c r="C477" i="8"/>
  <c r="D477" i="8" s="1"/>
  <c r="E476" i="8"/>
  <c r="L476" i="8" s="1"/>
  <c r="A479" i="8"/>
  <c r="B478" i="8"/>
  <c r="J478" i="8"/>
  <c r="K478" i="8" s="1"/>
  <c r="B479" i="8" l="1"/>
  <c r="A480" i="8"/>
  <c r="J479" i="8"/>
  <c r="K479" i="8" s="1"/>
  <c r="C478" i="8"/>
  <c r="D478" i="8" s="1"/>
  <c r="E477" i="8"/>
  <c r="L477" i="8" s="1"/>
  <c r="G476" i="8"/>
  <c r="I476" i="8" s="1"/>
  <c r="F476" i="8"/>
  <c r="H476" i="8" s="1"/>
  <c r="M476" i="8" s="1"/>
  <c r="N476" i="8" s="1"/>
  <c r="G477" i="8" l="1"/>
  <c r="I477" i="8" s="1"/>
  <c r="F477" i="8"/>
  <c r="H477" i="8" s="1"/>
  <c r="M477" i="8" s="1"/>
  <c r="N477" i="8" s="1"/>
  <c r="E478" i="8"/>
  <c r="L478" i="8" s="1"/>
  <c r="A481" i="8"/>
  <c r="B480" i="8"/>
  <c r="J480" i="8"/>
  <c r="K480" i="8" s="1"/>
  <c r="C479" i="8"/>
  <c r="D479" i="8" s="1"/>
  <c r="E479" i="8" l="1"/>
  <c r="L479" i="8" s="1"/>
  <c r="C480" i="8"/>
  <c r="D480" i="8" s="1"/>
  <c r="A482" i="8"/>
  <c r="B481" i="8"/>
  <c r="J481" i="8"/>
  <c r="K481" i="8" s="1"/>
  <c r="G478" i="8"/>
  <c r="I478" i="8" s="1"/>
  <c r="F478" i="8"/>
  <c r="H478" i="8" s="1"/>
  <c r="M478" i="8" s="1"/>
  <c r="N478" i="8" s="1"/>
  <c r="C481" i="8" l="1"/>
  <c r="D481" i="8" s="1"/>
  <c r="A483" i="8"/>
  <c r="B482" i="8"/>
  <c r="J482" i="8"/>
  <c r="K482" i="8" s="1"/>
  <c r="E480" i="8"/>
  <c r="L480" i="8" s="1"/>
  <c r="G479" i="8"/>
  <c r="I479" i="8" s="1"/>
  <c r="F479" i="8"/>
  <c r="H479" i="8" s="1"/>
  <c r="M479" i="8" s="1"/>
  <c r="N479" i="8" s="1"/>
  <c r="C482" i="8" l="1"/>
  <c r="D482" i="8" s="1"/>
  <c r="B483" i="8"/>
  <c r="A484" i="8"/>
  <c r="J483" i="8"/>
  <c r="K483" i="8" s="1"/>
  <c r="G480" i="8"/>
  <c r="I480" i="8" s="1"/>
  <c r="F480" i="8"/>
  <c r="H480" i="8" s="1"/>
  <c r="M480" i="8" s="1"/>
  <c r="N480" i="8" s="1"/>
  <c r="E481" i="8"/>
  <c r="L481" i="8" s="1"/>
  <c r="G481" i="8" l="1"/>
  <c r="I481" i="8" s="1"/>
  <c r="F481" i="8"/>
  <c r="H481" i="8" s="1"/>
  <c r="M481" i="8" s="1"/>
  <c r="N481" i="8" s="1"/>
  <c r="C483" i="8"/>
  <c r="D483" i="8" s="1"/>
  <c r="B484" i="8"/>
  <c r="A485" i="8"/>
  <c r="J484" i="8"/>
  <c r="K484" i="8" s="1"/>
  <c r="E482" i="8"/>
  <c r="L482" i="8" s="1"/>
  <c r="B485" i="8" l="1"/>
  <c r="A486" i="8"/>
  <c r="J485" i="8"/>
  <c r="K485" i="8" s="1"/>
  <c r="F482" i="8"/>
  <c r="H482" i="8" s="1"/>
  <c r="M482" i="8" s="1"/>
  <c r="N482" i="8" s="1"/>
  <c r="G482" i="8"/>
  <c r="I482" i="8" s="1"/>
  <c r="E483" i="8"/>
  <c r="L483" i="8" s="1"/>
  <c r="C484" i="8"/>
  <c r="D484" i="8" s="1"/>
  <c r="F483" i="8" l="1"/>
  <c r="H483" i="8" s="1"/>
  <c r="M483" i="8" s="1"/>
  <c r="N483" i="8" s="1"/>
  <c r="G483" i="8"/>
  <c r="I483" i="8" s="1"/>
  <c r="E484" i="8"/>
  <c r="L484" i="8" s="1"/>
  <c r="A487" i="8"/>
  <c r="B486" i="8"/>
  <c r="J486" i="8"/>
  <c r="K486" i="8" s="1"/>
  <c r="C485" i="8"/>
  <c r="D485" i="8" s="1"/>
  <c r="C486" i="8" l="1"/>
  <c r="D486" i="8" s="1"/>
  <c r="B487" i="8"/>
  <c r="A488" i="8"/>
  <c r="J487" i="8"/>
  <c r="K487" i="8" s="1"/>
  <c r="G484" i="8"/>
  <c r="I484" i="8" s="1"/>
  <c r="F484" i="8"/>
  <c r="H484" i="8" s="1"/>
  <c r="M484" i="8" s="1"/>
  <c r="N484" i="8" s="1"/>
  <c r="E485" i="8"/>
  <c r="L485" i="8" s="1"/>
  <c r="G485" i="8" l="1"/>
  <c r="I485" i="8" s="1"/>
  <c r="F485" i="8"/>
  <c r="H485" i="8" s="1"/>
  <c r="M485" i="8" s="1"/>
  <c r="N485" i="8" s="1"/>
  <c r="B488" i="8"/>
  <c r="A489" i="8"/>
  <c r="J488" i="8"/>
  <c r="K488" i="8" s="1"/>
  <c r="C487" i="8"/>
  <c r="D487" i="8" s="1"/>
  <c r="E486" i="8"/>
  <c r="L486" i="8" s="1"/>
  <c r="G486" i="8" l="1"/>
  <c r="I486" i="8" s="1"/>
  <c r="F486" i="8"/>
  <c r="H486" i="8" s="1"/>
  <c r="E487" i="8"/>
  <c r="L487" i="8" s="1"/>
  <c r="A490" i="8"/>
  <c r="B489" i="8"/>
  <c r="J489" i="8"/>
  <c r="K489" i="8" s="1"/>
  <c r="C488" i="8"/>
  <c r="D488" i="8" s="1"/>
  <c r="M486" i="8" l="1"/>
  <c r="N486" i="8" s="1"/>
  <c r="E488" i="8"/>
  <c r="L488" i="8" s="1"/>
  <c r="C489" i="8"/>
  <c r="D489" i="8" s="1"/>
  <c r="A491" i="8"/>
  <c r="B490" i="8"/>
  <c r="J490" i="8"/>
  <c r="K490" i="8" s="1"/>
  <c r="G487" i="8"/>
  <c r="I487" i="8" s="1"/>
  <c r="F487" i="8"/>
  <c r="H487" i="8" s="1"/>
  <c r="M487" i="8" l="1"/>
  <c r="N487" i="8" s="1"/>
  <c r="A492" i="8"/>
  <c r="B491" i="8"/>
  <c r="J491" i="8"/>
  <c r="K491" i="8" s="1"/>
  <c r="C490" i="8"/>
  <c r="D490" i="8" s="1"/>
  <c r="E489" i="8"/>
  <c r="L489" i="8" s="1"/>
  <c r="F488" i="8"/>
  <c r="H488" i="8" s="1"/>
  <c r="G488" i="8"/>
  <c r="I488" i="8" s="1"/>
  <c r="M488" i="8" l="1"/>
  <c r="N488" i="8" s="1"/>
  <c r="F489" i="8"/>
  <c r="H489" i="8" s="1"/>
  <c r="G489" i="8"/>
  <c r="I489" i="8" s="1"/>
  <c r="E490" i="8"/>
  <c r="L490" i="8" s="1"/>
  <c r="C491" i="8"/>
  <c r="D491" i="8" s="1"/>
  <c r="A493" i="8"/>
  <c r="B492" i="8"/>
  <c r="J492" i="8"/>
  <c r="K492" i="8" s="1"/>
  <c r="M489" i="8" l="1"/>
  <c r="N489" i="8" s="1"/>
  <c r="C492" i="8"/>
  <c r="D492" i="8" s="1"/>
  <c r="E491" i="8"/>
  <c r="L491" i="8" s="1"/>
  <c r="F490" i="8"/>
  <c r="H490" i="8" s="1"/>
  <c r="G490" i="8"/>
  <c r="I490" i="8" s="1"/>
  <c r="A494" i="8"/>
  <c r="B493" i="8"/>
  <c r="J493" i="8"/>
  <c r="K493" i="8" s="1"/>
  <c r="M490" i="8" l="1"/>
  <c r="N490" i="8" s="1"/>
  <c r="C493" i="8"/>
  <c r="D493" i="8" s="1"/>
  <c r="A495" i="8"/>
  <c r="B494" i="8"/>
  <c r="J494" i="8"/>
  <c r="K494" i="8" s="1"/>
  <c r="G491" i="8"/>
  <c r="I491" i="8" s="1"/>
  <c r="F491" i="8"/>
  <c r="H491" i="8" s="1"/>
  <c r="E492" i="8"/>
  <c r="L492" i="8" s="1"/>
  <c r="M491" i="8" l="1"/>
  <c r="N491" i="8" s="1"/>
  <c r="F492" i="8"/>
  <c r="H492" i="8" s="1"/>
  <c r="G492" i="8"/>
  <c r="I492" i="8" s="1"/>
  <c r="B495" i="8"/>
  <c r="A496" i="8"/>
  <c r="J495" i="8"/>
  <c r="K495" i="8" s="1"/>
  <c r="C494" i="8"/>
  <c r="D494" i="8" s="1"/>
  <c r="E493" i="8"/>
  <c r="L493" i="8" s="1"/>
  <c r="M492" i="8" l="1"/>
  <c r="N492" i="8" s="1"/>
  <c r="G493" i="8"/>
  <c r="I493" i="8" s="1"/>
  <c r="F493" i="8"/>
  <c r="H493" i="8" s="1"/>
  <c r="M493" i="8" s="1"/>
  <c r="N493" i="8" s="1"/>
  <c r="E494" i="8"/>
  <c r="L494" i="8" s="1"/>
  <c r="A497" i="8"/>
  <c r="B496" i="8"/>
  <c r="J496" i="8"/>
  <c r="K496" i="8" s="1"/>
  <c r="C495" i="8"/>
  <c r="D495" i="8" s="1"/>
  <c r="C496" i="8" l="1"/>
  <c r="D496" i="8" s="1"/>
  <c r="E495" i="8"/>
  <c r="L495" i="8" s="1"/>
  <c r="A498" i="8"/>
  <c r="B497" i="8"/>
  <c r="J497" i="8"/>
  <c r="K497" i="8" s="1"/>
  <c r="F494" i="8"/>
  <c r="H494" i="8" s="1"/>
  <c r="M494" i="8" s="1"/>
  <c r="N494" i="8" s="1"/>
  <c r="G494" i="8"/>
  <c r="I494" i="8" s="1"/>
  <c r="G495" i="8" l="1"/>
  <c r="I495" i="8" s="1"/>
  <c r="F495" i="8"/>
  <c r="H495" i="8" s="1"/>
  <c r="M495" i="8" s="1"/>
  <c r="N495" i="8" s="1"/>
  <c r="C497" i="8"/>
  <c r="D497" i="8" s="1"/>
  <c r="A499" i="8"/>
  <c r="B498" i="8"/>
  <c r="J498" i="8"/>
  <c r="K498" i="8" s="1"/>
  <c r="E496" i="8"/>
  <c r="L496" i="8" s="1"/>
  <c r="E497" i="8" l="1"/>
  <c r="L497" i="8" s="1"/>
  <c r="G496" i="8"/>
  <c r="I496" i="8" s="1"/>
  <c r="F496" i="8"/>
  <c r="H496" i="8" s="1"/>
  <c r="M496" i="8" s="1"/>
  <c r="N496" i="8" s="1"/>
  <c r="C498" i="8"/>
  <c r="D498" i="8" s="1"/>
  <c r="A500" i="8"/>
  <c r="B499" i="8"/>
  <c r="J499" i="8"/>
  <c r="K499" i="8" s="1"/>
  <c r="B500" i="8" l="1"/>
  <c r="A501" i="8"/>
  <c r="J500" i="8"/>
  <c r="K500" i="8" s="1"/>
  <c r="E498" i="8"/>
  <c r="L498" i="8" s="1"/>
  <c r="C499" i="8"/>
  <c r="D499" i="8" s="1"/>
  <c r="G497" i="8"/>
  <c r="I497" i="8" s="1"/>
  <c r="F497" i="8"/>
  <c r="H497" i="8" s="1"/>
  <c r="M497" i="8" s="1"/>
  <c r="N497" i="8" s="1"/>
  <c r="E499" i="8" l="1"/>
  <c r="L499" i="8" s="1"/>
  <c r="A502" i="8"/>
  <c r="B501" i="8"/>
  <c r="J501" i="8"/>
  <c r="K501" i="8" s="1"/>
  <c r="G498" i="8"/>
  <c r="I498" i="8" s="1"/>
  <c r="F498" i="8"/>
  <c r="H498" i="8" s="1"/>
  <c r="M498" i="8" s="1"/>
  <c r="N498" i="8" s="1"/>
  <c r="C500" i="8"/>
  <c r="D500" i="8" s="1"/>
  <c r="E500" i="8" l="1"/>
  <c r="L500" i="8" s="1"/>
  <c r="C501" i="8"/>
  <c r="D501" i="8" s="1"/>
  <c r="A503" i="8"/>
  <c r="B502" i="8"/>
  <c r="J502" i="8"/>
  <c r="K502" i="8" s="1"/>
  <c r="G499" i="8"/>
  <c r="I499" i="8" s="1"/>
  <c r="F499" i="8"/>
  <c r="H499" i="8" s="1"/>
  <c r="M499" i="8" s="1"/>
  <c r="N499" i="8" s="1"/>
  <c r="C502" i="8" l="1"/>
  <c r="D502" i="8" s="1"/>
  <c r="A504" i="8"/>
  <c r="B503" i="8"/>
  <c r="J503" i="8"/>
  <c r="K503" i="8" s="1"/>
  <c r="E501" i="8"/>
  <c r="L501" i="8" s="1"/>
  <c r="G500" i="8"/>
  <c r="I500" i="8" s="1"/>
  <c r="F500" i="8"/>
  <c r="H500" i="8" s="1"/>
  <c r="M500" i="8" s="1"/>
  <c r="N500" i="8" s="1"/>
  <c r="G501" i="8" l="1"/>
  <c r="I501" i="8" s="1"/>
  <c r="F501" i="8"/>
  <c r="H501" i="8" s="1"/>
  <c r="M501" i="8" s="1"/>
  <c r="N501" i="8" s="1"/>
  <c r="C503" i="8"/>
  <c r="D503" i="8" s="1"/>
  <c r="A505" i="8"/>
  <c r="B504" i="8"/>
  <c r="J504" i="8"/>
  <c r="K504" i="8" s="1"/>
  <c r="E502" i="8"/>
  <c r="L502" i="8" s="1"/>
  <c r="F502" i="8" l="1"/>
  <c r="H502" i="8" s="1"/>
  <c r="M502" i="8" s="1"/>
  <c r="N502" i="8" s="1"/>
  <c r="G502" i="8"/>
  <c r="I502" i="8" s="1"/>
  <c r="A506" i="8"/>
  <c r="B505" i="8"/>
  <c r="J505" i="8"/>
  <c r="K505" i="8" s="1"/>
  <c r="C504" i="8"/>
  <c r="D504" i="8" s="1"/>
  <c r="E503" i="8"/>
  <c r="L503" i="8" s="1"/>
  <c r="C505" i="8" l="1"/>
  <c r="D505" i="8" s="1"/>
  <c r="A507" i="8"/>
  <c r="B506" i="8"/>
  <c r="J506" i="8"/>
  <c r="K506" i="8" s="1"/>
  <c r="G503" i="8"/>
  <c r="I503" i="8" s="1"/>
  <c r="F503" i="8"/>
  <c r="H503" i="8" s="1"/>
  <c r="M503" i="8" s="1"/>
  <c r="N503" i="8" s="1"/>
  <c r="E504" i="8"/>
  <c r="L504" i="8" s="1"/>
  <c r="F504" i="8" l="1"/>
  <c r="H504" i="8" s="1"/>
  <c r="M504" i="8" s="1"/>
  <c r="N504" i="8" s="1"/>
  <c r="G504" i="8"/>
  <c r="I504" i="8" s="1"/>
  <c r="C506" i="8"/>
  <c r="D506" i="8" s="1"/>
  <c r="A508" i="8"/>
  <c r="B507" i="8"/>
  <c r="J507" i="8"/>
  <c r="K507" i="8" s="1"/>
  <c r="E505" i="8"/>
  <c r="L505" i="8" s="1"/>
  <c r="G505" i="8" l="1"/>
  <c r="I505" i="8" s="1"/>
  <c r="F505" i="8"/>
  <c r="H505" i="8" s="1"/>
  <c r="M505" i="8" s="1"/>
  <c r="N505" i="8" s="1"/>
  <c r="A509" i="8"/>
  <c r="B508" i="8"/>
  <c r="J508" i="8"/>
  <c r="K508" i="8" s="1"/>
  <c r="E506" i="8"/>
  <c r="L506" i="8" s="1"/>
  <c r="C507" i="8"/>
  <c r="D507" i="8" s="1"/>
  <c r="F506" i="8" l="1"/>
  <c r="H506" i="8" s="1"/>
  <c r="M506" i="8" s="1"/>
  <c r="N506" i="8" s="1"/>
  <c r="G506" i="8"/>
  <c r="I506" i="8" s="1"/>
  <c r="C508" i="8"/>
  <c r="D508" i="8" s="1"/>
  <c r="E507" i="8"/>
  <c r="L507" i="8" s="1"/>
  <c r="B509" i="8"/>
  <c r="A510" i="8"/>
  <c r="J509" i="8"/>
  <c r="K509" i="8" s="1"/>
  <c r="A511" i="8" l="1"/>
  <c r="B510" i="8"/>
  <c r="J510" i="8"/>
  <c r="K510" i="8" s="1"/>
  <c r="C509" i="8"/>
  <c r="D509" i="8" s="1"/>
  <c r="G507" i="8"/>
  <c r="I507" i="8" s="1"/>
  <c r="F507" i="8"/>
  <c r="H507" i="8" s="1"/>
  <c r="M507" i="8" s="1"/>
  <c r="N507" i="8" s="1"/>
  <c r="E508" i="8"/>
  <c r="L508" i="8" s="1"/>
  <c r="E509" i="8" l="1"/>
  <c r="L509" i="8" s="1"/>
  <c r="C510" i="8"/>
  <c r="D510" i="8" s="1"/>
  <c r="G508" i="8"/>
  <c r="I508" i="8" s="1"/>
  <c r="F508" i="8"/>
  <c r="H508" i="8" s="1"/>
  <c r="M508" i="8" s="1"/>
  <c r="N508" i="8" s="1"/>
  <c r="B511" i="8"/>
  <c r="A512" i="8"/>
  <c r="J511" i="8"/>
  <c r="K511" i="8" s="1"/>
  <c r="B512" i="8" l="1"/>
  <c r="A513" i="8"/>
  <c r="J512" i="8"/>
  <c r="K512" i="8" s="1"/>
  <c r="E510" i="8"/>
  <c r="L510" i="8" s="1"/>
  <c r="C511" i="8"/>
  <c r="D511" i="8" s="1"/>
  <c r="G509" i="8"/>
  <c r="I509" i="8" s="1"/>
  <c r="F509" i="8"/>
  <c r="H509" i="8" s="1"/>
  <c r="M509" i="8" s="1"/>
  <c r="N509" i="8" s="1"/>
  <c r="E511" i="8" l="1"/>
  <c r="L511" i="8" s="1"/>
  <c r="A514" i="8"/>
  <c r="B513" i="8"/>
  <c r="J513" i="8"/>
  <c r="K513" i="8" s="1"/>
  <c r="G510" i="8"/>
  <c r="I510" i="8" s="1"/>
  <c r="F510" i="8"/>
  <c r="H510" i="8" s="1"/>
  <c r="M510" i="8" s="1"/>
  <c r="N510" i="8" s="1"/>
  <c r="C512" i="8"/>
  <c r="D512" i="8" s="1"/>
  <c r="E512" i="8" l="1"/>
  <c r="L512" i="8" s="1"/>
  <c r="C513" i="8"/>
  <c r="D513" i="8" s="1"/>
  <c r="A515" i="8"/>
  <c r="B514" i="8"/>
  <c r="J514" i="8"/>
  <c r="K514" i="8" s="1"/>
  <c r="G511" i="8"/>
  <c r="I511" i="8" s="1"/>
  <c r="F511" i="8"/>
  <c r="H511" i="8" s="1"/>
  <c r="M511" i="8" l="1"/>
  <c r="N511" i="8" s="1"/>
  <c r="C514" i="8"/>
  <c r="D514" i="8" s="1"/>
  <c r="A516" i="8"/>
  <c r="B515" i="8"/>
  <c r="J515" i="8"/>
  <c r="K515" i="8" s="1"/>
  <c r="E513" i="8"/>
  <c r="L513" i="8" s="1"/>
  <c r="G512" i="8"/>
  <c r="I512" i="8" s="1"/>
  <c r="F512" i="8"/>
  <c r="H512" i="8" s="1"/>
  <c r="M512" i="8" s="1"/>
  <c r="N512" i="8" s="1"/>
  <c r="G513" i="8" l="1"/>
  <c r="I513" i="8" s="1"/>
  <c r="F513" i="8"/>
  <c r="H513" i="8" s="1"/>
  <c r="M513" i="8" s="1"/>
  <c r="N513" i="8" s="1"/>
  <c r="A517" i="8"/>
  <c r="B516" i="8"/>
  <c r="J516" i="8"/>
  <c r="K516" i="8" s="1"/>
  <c r="C515" i="8"/>
  <c r="D515" i="8" s="1"/>
  <c r="E514" i="8"/>
  <c r="L514" i="8" s="1"/>
  <c r="E515" i="8" l="1"/>
  <c r="L515" i="8" s="1"/>
  <c r="C516" i="8"/>
  <c r="D516" i="8" s="1"/>
  <c r="F514" i="8"/>
  <c r="H514" i="8" s="1"/>
  <c r="G514" i="8"/>
  <c r="I514" i="8" s="1"/>
  <c r="A518" i="8"/>
  <c r="B517" i="8"/>
  <c r="J517" i="8"/>
  <c r="K517" i="8" s="1"/>
  <c r="M514" i="8" l="1"/>
  <c r="N514" i="8" s="1"/>
  <c r="A519" i="8"/>
  <c r="B518" i="8"/>
  <c r="J518" i="8"/>
  <c r="K518" i="8" s="1"/>
  <c r="E516" i="8"/>
  <c r="L516" i="8" s="1"/>
  <c r="C517" i="8"/>
  <c r="D517" i="8" s="1"/>
  <c r="G515" i="8"/>
  <c r="I515" i="8" s="1"/>
  <c r="F515" i="8"/>
  <c r="H515" i="8" s="1"/>
  <c r="M515" i="8" s="1"/>
  <c r="N515" i="8" s="1"/>
  <c r="E517" i="8" l="1"/>
  <c r="L517" i="8" s="1"/>
  <c r="F516" i="8"/>
  <c r="H516" i="8" s="1"/>
  <c r="G516" i="8"/>
  <c r="I516" i="8" s="1"/>
  <c r="C518" i="8"/>
  <c r="D518" i="8" s="1"/>
  <c r="A520" i="8"/>
  <c r="B519" i="8"/>
  <c r="J519" i="8"/>
  <c r="K519" i="8" s="1"/>
  <c r="M516" i="8" l="1"/>
  <c r="N516" i="8" s="1"/>
  <c r="E518" i="8"/>
  <c r="L518" i="8" s="1"/>
  <c r="C519" i="8"/>
  <c r="D519" i="8" s="1"/>
  <c r="A521" i="8"/>
  <c r="B520" i="8"/>
  <c r="J520" i="8"/>
  <c r="K520" i="8" s="1"/>
  <c r="G517" i="8"/>
  <c r="I517" i="8" s="1"/>
  <c r="F517" i="8"/>
  <c r="H517" i="8" s="1"/>
  <c r="M517" i="8" s="1"/>
  <c r="N517" i="8" s="1"/>
  <c r="C520" i="8" l="1"/>
  <c r="D520" i="8" s="1"/>
  <c r="A522" i="8"/>
  <c r="B521" i="8"/>
  <c r="J521" i="8"/>
  <c r="K521" i="8" s="1"/>
  <c r="E519" i="8"/>
  <c r="L519" i="8" s="1"/>
  <c r="F518" i="8"/>
  <c r="H518" i="8" s="1"/>
  <c r="M518" i="8" s="1"/>
  <c r="N518" i="8" s="1"/>
  <c r="G518" i="8"/>
  <c r="I518" i="8" s="1"/>
  <c r="A523" i="8" l="1"/>
  <c r="B522" i="8"/>
  <c r="J522" i="8"/>
  <c r="K522" i="8" s="1"/>
  <c r="G519" i="8"/>
  <c r="I519" i="8" s="1"/>
  <c r="F519" i="8"/>
  <c r="H519" i="8" s="1"/>
  <c r="M519" i="8" s="1"/>
  <c r="N519" i="8" s="1"/>
  <c r="C521" i="8"/>
  <c r="D521" i="8" s="1"/>
  <c r="E520" i="8"/>
  <c r="L520" i="8" s="1"/>
  <c r="G520" i="8" l="1"/>
  <c r="I520" i="8" s="1"/>
  <c r="F520" i="8"/>
  <c r="H520" i="8" s="1"/>
  <c r="M520" i="8" s="1"/>
  <c r="N520" i="8" s="1"/>
  <c r="E521" i="8"/>
  <c r="L521" i="8" s="1"/>
  <c r="C522" i="8"/>
  <c r="D522" i="8" s="1"/>
  <c r="B523" i="8"/>
  <c r="A524" i="8"/>
  <c r="J523" i="8"/>
  <c r="K523" i="8" s="1"/>
  <c r="C523" i="8" l="1"/>
  <c r="D523" i="8" s="1"/>
  <c r="G521" i="8"/>
  <c r="I521" i="8" s="1"/>
  <c r="F521" i="8"/>
  <c r="H521" i="8" s="1"/>
  <c r="M521" i="8" s="1"/>
  <c r="N521" i="8" s="1"/>
  <c r="A525" i="8"/>
  <c r="B524" i="8"/>
  <c r="J524" i="8"/>
  <c r="K524" i="8" s="1"/>
  <c r="E522" i="8"/>
  <c r="L522" i="8" s="1"/>
  <c r="C524" i="8" l="1"/>
  <c r="D524" i="8" s="1"/>
  <c r="A526" i="8"/>
  <c r="B525" i="8"/>
  <c r="J525" i="8"/>
  <c r="K525" i="8" s="1"/>
  <c r="G522" i="8"/>
  <c r="I522" i="8" s="1"/>
  <c r="F522" i="8"/>
  <c r="H522" i="8" s="1"/>
  <c r="M522" i="8" s="1"/>
  <c r="N522" i="8" s="1"/>
  <c r="E523" i="8"/>
  <c r="L523" i="8" s="1"/>
  <c r="G523" i="8" l="1"/>
  <c r="I523" i="8" s="1"/>
  <c r="F523" i="8"/>
  <c r="H523" i="8" s="1"/>
  <c r="M523" i="8" s="1"/>
  <c r="N523" i="8" s="1"/>
  <c r="C525" i="8"/>
  <c r="D525" i="8" s="1"/>
  <c r="A527" i="8"/>
  <c r="B526" i="8"/>
  <c r="J526" i="8"/>
  <c r="K526" i="8" s="1"/>
  <c r="E524" i="8"/>
  <c r="L524" i="8" s="1"/>
  <c r="G524" i="8" l="1"/>
  <c r="I524" i="8" s="1"/>
  <c r="F524" i="8"/>
  <c r="H524" i="8" s="1"/>
  <c r="M524" i="8" s="1"/>
  <c r="N524" i="8" s="1"/>
  <c r="C526" i="8"/>
  <c r="D526" i="8" s="1"/>
  <c r="A528" i="8"/>
  <c r="B527" i="8"/>
  <c r="J527" i="8"/>
  <c r="K527" i="8" s="1"/>
  <c r="E525" i="8"/>
  <c r="L525" i="8" s="1"/>
  <c r="G525" i="8" l="1"/>
  <c r="I525" i="8" s="1"/>
  <c r="F525" i="8"/>
  <c r="H525" i="8" s="1"/>
  <c r="M525" i="8" s="1"/>
  <c r="N525" i="8" s="1"/>
  <c r="A529" i="8"/>
  <c r="B528" i="8"/>
  <c r="J528" i="8"/>
  <c r="K528" i="8" s="1"/>
  <c r="E526" i="8"/>
  <c r="L526" i="8" s="1"/>
  <c r="C527" i="8"/>
  <c r="D527" i="8" s="1"/>
  <c r="E527" i="8" l="1"/>
  <c r="L527" i="8" s="1"/>
  <c r="F526" i="8"/>
  <c r="H526" i="8" s="1"/>
  <c r="M526" i="8" s="1"/>
  <c r="N526" i="8" s="1"/>
  <c r="G526" i="8"/>
  <c r="I526" i="8" s="1"/>
  <c r="C528" i="8"/>
  <c r="D528" i="8" s="1"/>
  <c r="A530" i="8"/>
  <c r="B529" i="8"/>
  <c r="J529" i="8"/>
  <c r="K529" i="8" s="1"/>
  <c r="C529" i="8" l="1"/>
  <c r="D529" i="8" s="1"/>
  <c r="A531" i="8"/>
  <c r="B530" i="8"/>
  <c r="J530" i="8"/>
  <c r="K530" i="8" s="1"/>
  <c r="E528" i="8"/>
  <c r="L528" i="8" s="1"/>
  <c r="G527" i="8"/>
  <c r="I527" i="8" s="1"/>
  <c r="F527" i="8"/>
  <c r="H527" i="8" s="1"/>
  <c r="M527" i="8" s="1"/>
  <c r="N527" i="8" s="1"/>
  <c r="F528" i="8" l="1"/>
  <c r="H528" i="8" s="1"/>
  <c r="M528" i="8" s="1"/>
  <c r="N528" i="8" s="1"/>
  <c r="G528" i="8"/>
  <c r="I528" i="8" s="1"/>
  <c r="C530" i="8"/>
  <c r="D530" i="8" s="1"/>
  <c r="B531" i="8"/>
  <c r="A532" i="8"/>
  <c r="J531" i="8"/>
  <c r="K531" i="8" s="1"/>
  <c r="E529" i="8"/>
  <c r="L529" i="8" s="1"/>
  <c r="A533" i="8" l="1"/>
  <c r="B532" i="8"/>
  <c r="J532" i="8"/>
  <c r="K532" i="8" s="1"/>
  <c r="E530" i="8"/>
  <c r="L530" i="8" s="1"/>
  <c r="G529" i="8"/>
  <c r="I529" i="8" s="1"/>
  <c r="F529" i="8"/>
  <c r="H529" i="8" s="1"/>
  <c r="M529" i="8" s="1"/>
  <c r="N529" i="8" s="1"/>
  <c r="C531" i="8"/>
  <c r="D531" i="8" s="1"/>
  <c r="E531" i="8" l="1"/>
  <c r="L531" i="8" s="1"/>
  <c r="F530" i="8"/>
  <c r="H530" i="8" s="1"/>
  <c r="M530" i="8" s="1"/>
  <c r="N530" i="8" s="1"/>
  <c r="G530" i="8"/>
  <c r="I530" i="8" s="1"/>
  <c r="C532" i="8"/>
  <c r="D532" i="8" s="1"/>
  <c r="A534" i="8"/>
  <c r="B533" i="8"/>
  <c r="J533" i="8"/>
  <c r="K533" i="8" s="1"/>
  <c r="C533" i="8" l="1"/>
  <c r="D533" i="8" s="1"/>
  <c r="A535" i="8"/>
  <c r="B534" i="8"/>
  <c r="J534" i="8"/>
  <c r="K534" i="8" s="1"/>
  <c r="E532" i="8"/>
  <c r="L532" i="8" s="1"/>
  <c r="G531" i="8"/>
  <c r="I531" i="8" s="1"/>
  <c r="F531" i="8"/>
  <c r="H531" i="8" s="1"/>
  <c r="M531" i="8" s="1"/>
  <c r="N531" i="8" s="1"/>
  <c r="G532" i="8" l="1"/>
  <c r="I532" i="8" s="1"/>
  <c r="F532" i="8"/>
  <c r="H532" i="8" s="1"/>
  <c r="M532" i="8" s="1"/>
  <c r="N532" i="8" s="1"/>
  <c r="A536" i="8"/>
  <c r="B535" i="8"/>
  <c r="J535" i="8"/>
  <c r="K535" i="8" s="1"/>
  <c r="C534" i="8"/>
  <c r="D534" i="8" s="1"/>
  <c r="E533" i="8"/>
  <c r="L533" i="8" s="1"/>
  <c r="G533" i="8" l="1"/>
  <c r="I533" i="8" s="1"/>
  <c r="F533" i="8"/>
  <c r="H533" i="8" s="1"/>
  <c r="M533" i="8" s="1"/>
  <c r="N533" i="8" s="1"/>
  <c r="C535" i="8"/>
  <c r="D535" i="8" s="1"/>
  <c r="E534" i="8"/>
  <c r="L534" i="8" s="1"/>
  <c r="B536" i="8"/>
  <c r="A537" i="8"/>
  <c r="J536" i="8"/>
  <c r="K536" i="8" s="1"/>
  <c r="A538" i="8" l="1"/>
  <c r="B537" i="8"/>
  <c r="J537" i="8"/>
  <c r="K537" i="8" s="1"/>
  <c r="C536" i="8"/>
  <c r="D536" i="8" s="1"/>
  <c r="E535" i="8"/>
  <c r="L535" i="8" s="1"/>
  <c r="G534" i="8"/>
  <c r="I534" i="8" s="1"/>
  <c r="F534" i="8"/>
  <c r="H534" i="8" s="1"/>
  <c r="M534" i="8" s="1"/>
  <c r="N534" i="8" s="1"/>
  <c r="G535" i="8" l="1"/>
  <c r="I535" i="8" s="1"/>
  <c r="F535" i="8"/>
  <c r="H535" i="8" s="1"/>
  <c r="M535" i="8" s="1"/>
  <c r="N535" i="8" s="1"/>
  <c r="E536" i="8"/>
  <c r="L536" i="8" s="1"/>
  <c r="C537" i="8"/>
  <c r="D537" i="8" s="1"/>
  <c r="A539" i="8"/>
  <c r="B538" i="8"/>
  <c r="J538" i="8"/>
  <c r="K538" i="8" s="1"/>
  <c r="C538" i="8" l="1"/>
  <c r="D538" i="8" s="1"/>
  <c r="B539" i="8"/>
  <c r="A540" i="8"/>
  <c r="J539" i="8"/>
  <c r="K539" i="8" s="1"/>
  <c r="E537" i="8"/>
  <c r="L537" i="8" s="1"/>
  <c r="G536" i="8"/>
  <c r="I536" i="8" s="1"/>
  <c r="F536" i="8"/>
  <c r="H536" i="8" s="1"/>
  <c r="M536" i="8" s="1"/>
  <c r="N536" i="8" s="1"/>
  <c r="G537" i="8" l="1"/>
  <c r="I537" i="8" s="1"/>
  <c r="F537" i="8"/>
  <c r="H537" i="8" s="1"/>
  <c r="M537" i="8" s="1"/>
  <c r="N537" i="8" s="1"/>
  <c r="B540" i="8"/>
  <c r="A541" i="8"/>
  <c r="J540" i="8"/>
  <c r="K540" i="8" s="1"/>
  <c r="C539" i="8"/>
  <c r="D539" i="8" s="1"/>
  <c r="E538" i="8"/>
  <c r="L538" i="8" s="1"/>
  <c r="E539" i="8" l="1"/>
  <c r="L539" i="8" s="1"/>
  <c r="A542" i="8"/>
  <c r="B541" i="8"/>
  <c r="J541" i="8"/>
  <c r="K541" i="8" s="1"/>
  <c r="C540" i="8"/>
  <c r="D540" i="8" s="1"/>
  <c r="F538" i="8"/>
  <c r="H538" i="8" s="1"/>
  <c r="G538" i="8"/>
  <c r="I538" i="8" s="1"/>
  <c r="M538" i="8" l="1"/>
  <c r="N538" i="8" s="1"/>
  <c r="E540" i="8"/>
  <c r="L540" i="8" s="1"/>
  <c r="C541" i="8"/>
  <c r="D541" i="8" s="1"/>
  <c r="A543" i="8"/>
  <c r="B542" i="8"/>
  <c r="J542" i="8"/>
  <c r="K542" i="8" s="1"/>
  <c r="G539" i="8"/>
  <c r="I539" i="8" s="1"/>
  <c r="F539" i="8"/>
  <c r="H539" i="8" s="1"/>
  <c r="M539" i="8" l="1"/>
  <c r="N539" i="8" s="1"/>
  <c r="C542" i="8"/>
  <c r="D542" i="8" s="1"/>
  <c r="A544" i="8"/>
  <c r="B543" i="8"/>
  <c r="J543" i="8"/>
  <c r="K543" i="8" s="1"/>
  <c r="E541" i="8"/>
  <c r="L541" i="8" s="1"/>
  <c r="G540" i="8"/>
  <c r="I540" i="8" s="1"/>
  <c r="F540" i="8"/>
  <c r="H540" i="8" s="1"/>
  <c r="M540" i="8" s="1"/>
  <c r="N540" i="8" s="1"/>
  <c r="G541" i="8" l="1"/>
  <c r="I541" i="8" s="1"/>
  <c r="F541" i="8"/>
  <c r="H541" i="8" s="1"/>
  <c r="M541" i="8" s="1"/>
  <c r="N541" i="8" s="1"/>
  <c r="C543" i="8"/>
  <c r="D543" i="8" s="1"/>
  <c r="A545" i="8"/>
  <c r="B544" i="8"/>
  <c r="J544" i="8"/>
  <c r="K544" i="8" s="1"/>
  <c r="E542" i="8"/>
  <c r="L542" i="8" s="1"/>
  <c r="G542" i="8" l="1"/>
  <c r="I542" i="8" s="1"/>
  <c r="F542" i="8"/>
  <c r="H542" i="8" s="1"/>
  <c r="M542" i="8" s="1"/>
  <c r="N542" i="8" s="1"/>
  <c r="A546" i="8"/>
  <c r="B545" i="8"/>
  <c r="J545" i="8"/>
  <c r="K545" i="8" s="1"/>
  <c r="C544" i="8"/>
  <c r="D544" i="8" s="1"/>
  <c r="E543" i="8"/>
  <c r="L543" i="8" s="1"/>
  <c r="F543" i="8" l="1"/>
  <c r="H543" i="8" s="1"/>
  <c r="G543" i="8"/>
  <c r="I543" i="8" s="1"/>
  <c r="C545" i="8"/>
  <c r="D545" i="8" s="1"/>
  <c r="E544" i="8"/>
  <c r="L544" i="8" s="1"/>
  <c r="A547" i="8"/>
  <c r="B546" i="8"/>
  <c r="J546" i="8"/>
  <c r="K546" i="8" s="1"/>
  <c r="M543" i="8" l="1"/>
  <c r="N543" i="8" s="1"/>
  <c r="A548" i="8"/>
  <c r="B547" i="8"/>
  <c r="J547" i="8"/>
  <c r="K547" i="8" s="1"/>
  <c r="F544" i="8"/>
  <c r="H544" i="8" s="1"/>
  <c r="G544" i="8"/>
  <c r="I544" i="8" s="1"/>
  <c r="E545" i="8"/>
  <c r="L545" i="8" s="1"/>
  <c r="C546" i="8"/>
  <c r="D546" i="8" s="1"/>
  <c r="M544" i="8" l="1"/>
  <c r="N544" i="8" s="1"/>
  <c r="E546" i="8"/>
  <c r="L546" i="8" s="1"/>
  <c r="G545" i="8"/>
  <c r="I545" i="8" s="1"/>
  <c r="F545" i="8"/>
  <c r="H545" i="8" s="1"/>
  <c r="M545" i="8" s="1"/>
  <c r="N545" i="8" s="1"/>
  <c r="C547" i="8"/>
  <c r="D547" i="8" s="1"/>
  <c r="A549" i="8"/>
  <c r="B548" i="8"/>
  <c r="J548" i="8"/>
  <c r="K548" i="8" s="1"/>
  <c r="A550" i="8" l="1"/>
  <c r="B549" i="8"/>
  <c r="J549" i="8"/>
  <c r="K549" i="8" s="1"/>
  <c r="E547" i="8"/>
  <c r="L547" i="8" s="1"/>
  <c r="C548" i="8"/>
  <c r="D548" i="8" s="1"/>
  <c r="F546" i="8"/>
  <c r="H546" i="8" s="1"/>
  <c r="M546" i="8" s="1"/>
  <c r="N546" i="8" s="1"/>
  <c r="G546" i="8"/>
  <c r="I546" i="8" s="1"/>
  <c r="G547" i="8" l="1"/>
  <c r="I547" i="8" s="1"/>
  <c r="F547" i="8"/>
  <c r="H547" i="8" s="1"/>
  <c r="M547" i="8" s="1"/>
  <c r="N547" i="8" s="1"/>
  <c r="E548" i="8"/>
  <c r="L548" i="8" s="1"/>
  <c r="C549" i="8"/>
  <c r="D549" i="8" s="1"/>
  <c r="A551" i="8"/>
  <c r="B550" i="8"/>
  <c r="J550" i="8"/>
  <c r="K550" i="8" s="1"/>
  <c r="E549" i="8" l="1"/>
  <c r="L549" i="8" s="1"/>
  <c r="G548" i="8"/>
  <c r="I548" i="8" s="1"/>
  <c r="F548" i="8"/>
  <c r="H548" i="8" s="1"/>
  <c r="M548" i="8" s="1"/>
  <c r="N548" i="8" s="1"/>
  <c r="C550" i="8"/>
  <c r="D550" i="8" s="1"/>
  <c r="B551" i="8"/>
  <c r="A552" i="8"/>
  <c r="J551" i="8"/>
  <c r="K551" i="8" s="1"/>
  <c r="C551" i="8" l="1"/>
  <c r="D551" i="8" s="1"/>
  <c r="A553" i="8"/>
  <c r="B552" i="8"/>
  <c r="J552" i="8"/>
  <c r="K552" i="8" s="1"/>
  <c r="E550" i="8"/>
  <c r="L550" i="8" s="1"/>
  <c r="G549" i="8"/>
  <c r="I549" i="8" s="1"/>
  <c r="F549" i="8"/>
  <c r="H549" i="8" s="1"/>
  <c r="M549" i="8" s="1"/>
  <c r="N549" i="8" s="1"/>
  <c r="G550" i="8" l="1"/>
  <c r="I550" i="8" s="1"/>
  <c r="F550" i="8"/>
  <c r="H550" i="8" s="1"/>
  <c r="M550" i="8" s="1"/>
  <c r="N550" i="8" s="1"/>
  <c r="C552" i="8"/>
  <c r="D552" i="8" s="1"/>
  <c r="A554" i="8"/>
  <c r="B553" i="8"/>
  <c r="J553" i="8"/>
  <c r="K553" i="8" s="1"/>
  <c r="E551" i="8"/>
  <c r="L551" i="8" s="1"/>
  <c r="G551" i="8" l="1"/>
  <c r="I551" i="8" s="1"/>
  <c r="F551" i="8"/>
  <c r="H551" i="8" s="1"/>
  <c r="M551" i="8" s="1"/>
  <c r="N551" i="8" s="1"/>
  <c r="A555" i="8"/>
  <c r="B554" i="8"/>
  <c r="J554" i="8"/>
  <c r="K554" i="8" s="1"/>
  <c r="C553" i="8"/>
  <c r="D553" i="8" s="1"/>
  <c r="E552" i="8"/>
  <c r="L552" i="8" s="1"/>
  <c r="A556" i="8" l="1"/>
  <c r="B555" i="8"/>
  <c r="J555" i="8"/>
  <c r="K555" i="8" s="1"/>
  <c r="G552" i="8"/>
  <c r="I552" i="8" s="1"/>
  <c r="F552" i="8"/>
  <c r="H552" i="8" s="1"/>
  <c r="M552" i="8" s="1"/>
  <c r="N552" i="8" s="1"/>
  <c r="E553" i="8"/>
  <c r="L553" i="8" s="1"/>
  <c r="C554" i="8"/>
  <c r="D554" i="8" s="1"/>
  <c r="E554" i="8" l="1"/>
  <c r="L554" i="8" s="1"/>
  <c r="G553" i="8"/>
  <c r="I553" i="8" s="1"/>
  <c r="F553" i="8"/>
  <c r="H553" i="8" s="1"/>
  <c r="M553" i="8" s="1"/>
  <c r="N553" i="8" s="1"/>
  <c r="C555" i="8"/>
  <c r="D555" i="8" s="1"/>
  <c r="A557" i="8"/>
  <c r="B556" i="8"/>
  <c r="J556" i="8"/>
  <c r="K556" i="8" s="1"/>
  <c r="E555" i="8" l="1"/>
  <c r="L555" i="8" s="1"/>
  <c r="A558" i="8"/>
  <c r="B557" i="8"/>
  <c r="J557" i="8"/>
  <c r="K557" i="8" s="1"/>
  <c r="C556" i="8"/>
  <c r="D556" i="8" s="1"/>
  <c r="G554" i="8"/>
  <c r="I554" i="8" s="1"/>
  <c r="F554" i="8"/>
  <c r="H554" i="8" s="1"/>
  <c r="M554" i="8" s="1"/>
  <c r="N554" i="8" s="1"/>
  <c r="E556" i="8" l="1"/>
  <c r="L556" i="8" s="1"/>
  <c r="C557" i="8"/>
  <c r="D557" i="8" s="1"/>
  <c r="A559" i="8"/>
  <c r="B558" i="8"/>
  <c r="J558" i="8"/>
  <c r="K558" i="8" s="1"/>
  <c r="F555" i="8"/>
  <c r="H555" i="8" s="1"/>
  <c r="M555" i="8" s="1"/>
  <c r="N555" i="8" s="1"/>
  <c r="G555" i="8"/>
  <c r="I555" i="8" s="1"/>
  <c r="A560" i="8" l="1"/>
  <c r="B559" i="8"/>
  <c r="J559" i="8"/>
  <c r="K559" i="8" s="1"/>
  <c r="E557" i="8"/>
  <c r="L557" i="8" s="1"/>
  <c r="C558" i="8"/>
  <c r="D558" i="8" s="1"/>
  <c r="F556" i="8"/>
  <c r="H556" i="8" s="1"/>
  <c r="M556" i="8" s="1"/>
  <c r="N556" i="8" s="1"/>
  <c r="G556" i="8"/>
  <c r="I556" i="8" s="1"/>
  <c r="E558" i="8" l="1"/>
  <c r="L558" i="8" s="1"/>
  <c r="C559" i="8"/>
  <c r="D559" i="8" s="1"/>
  <c r="G557" i="8"/>
  <c r="I557" i="8" s="1"/>
  <c r="F557" i="8"/>
  <c r="H557" i="8" s="1"/>
  <c r="M557" i="8" s="1"/>
  <c r="N557" i="8" s="1"/>
  <c r="A561" i="8"/>
  <c r="B560" i="8"/>
  <c r="J560" i="8"/>
  <c r="K560" i="8" s="1"/>
  <c r="C560" i="8" l="1"/>
  <c r="D560" i="8" s="1"/>
  <c r="A562" i="8"/>
  <c r="B561" i="8"/>
  <c r="J561" i="8"/>
  <c r="K561" i="8" s="1"/>
  <c r="E559" i="8"/>
  <c r="L559" i="8" s="1"/>
  <c r="F558" i="8"/>
  <c r="H558" i="8" s="1"/>
  <c r="M558" i="8" s="1"/>
  <c r="N558" i="8" s="1"/>
  <c r="G558" i="8"/>
  <c r="I558" i="8" s="1"/>
  <c r="G559" i="8" l="1"/>
  <c r="I559" i="8" s="1"/>
  <c r="F559" i="8"/>
  <c r="H559" i="8" s="1"/>
  <c r="M559" i="8" s="1"/>
  <c r="N559" i="8" s="1"/>
  <c r="C561" i="8"/>
  <c r="D561" i="8" s="1"/>
  <c r="A563" i="8"/>
  <c r="B562" i="8"/>
  <c r="J562" i="8"/>
  <c r="K562" i="8" s="1"/>
  <c r="E560" i="8"/>
  <c r="L560" i="8" s="1"/>
  <c r="G560" i="8" l="1"/>
  <c r="I560" i="8" s="1"/>
  <c r="F560" i="8"/>
  <c r="H560" i="8" s="1"/>
  <c r="M560" i="8" s="1"/>
  <c r="N560" i="8" s="1"/>
  <c r="B563" i="8"/>
  <c r="A564" i="8"/>
  <c r="J563" i="8"/>
  <c r="K563" i="8" s="1"/>
  <c r="C562" i="8"/>
  <c r="D562" i="8" s="1"/>
  <c r="E561" i="8"/>
  <c r="L561" i="8" s="1"/>
  <c r="G561" i="8" l="1"/>
  <c r="I561" i="8" s="1"/>
  <c r="F561" i="8"/>
  <c r="H561" i="8" s="1"/>
  <c r="E562" i="8"/>
  <c r="L562" i="8" s="1"/>
  <c r="C563" i="8"/>
  <c r="D563" i="8" s="1"/>
  <c r="A565" i="8"/>
  <c r="B564" i="8"/>
  <c r="J564" i="8"/>
  <c r="K564" i="8" s="1"/>
  <c r="M561" i="8" l="1"/>
  <c r="N561" i="8" s="1"/>
  <c r="G562" i="8"/>
  <c r="I562" i="8" s="1"/>
  <c r="F562" i="8"/>
  <c r="H562" i="8" s="1"/>
  <c r="C564" i="8"/>
  <c r="D564" i="8" s="1"/>
  <c r="A566" i="8"/>
  <c r="B565" i="8"/>
  <c r="J565" i="8"/>
  <c r="K565" i="8" s="1"/>
  <c r="E563" i="8"/>
  <c r="L563" i="8" s="1"/>
  <c r="M562" i="8" l="1"/>
  <c r="N562" i="8" s="1"/>
  <c r="G563" i="8"/>
  <c r="I563" i="8" s="1"/>
  <c r="F563" i="8"/>
  <c r="H563" i="8" s="1"/>
  <c r="M563" i="8" s="1"/>
  <c r="N563" i="8" s="1"/>
  <c r="C565" i="8"/>
  <c r="D565" i="8" s="1"/>
  <c r="A567" i="8"/>
  <c r="B566" i="8"/>
  <c r="J566" i="8"/>
  <c r="K566" i="8" s="1"/>
  <c r="E564" i="8"/>
  <c r="L564" i="8" s="1"/>
  <c r="G564" i="8" l="1"/>
  <c r="I564" i="8" s="1"/>
  <c r="F564" i="8"/>
  <c r="H564" i="8" s="1"/>
  <c r="M564" i="8" s="1"/>
  <c r="N564" i="8" s="1"/>
  <c r="A568" i="8"/>
  <c r="B567" i="8"/>
  <c r="J567" i="8"/>
  <c r="K567" i="8" s="1"/>
  <c r="C566" i="8"/>
  <c r="D566" i="8" s="1"/>
  <c r="E565" i="8"/>
  <c r="L565" i="8" s="1"/>
  <c r="C567" i="8" l="1"/>
  <c r="D567" i="8" s="1"/>
  <c r="G565" i="8"/>
  <c r="I565" i="8" s="1"/>
  <c r="F565" i="8"/>
  <c r="H565" i="8" s="1"/>
  <c r="M565" i="8" s="1"/>
  <c r="N565" i="8" s="1"/>
  <c r="A569" i="8"/>
  <c r="B568" i="8"/>
  <c r="J568" i="8"/>
  <c r="K568" i="8" s="1"/>
  <c r="E566" i="8"/>
  <c r="L566" i="8" s="1"/>
  <c r="G566" i="8" l="1"/>
  <c r="I566" i="8" s="1"/>
  <c r="F566" i="8"/>
  <c r="H566" i="8" s="1"/>
  <c r="M566" i="8" s="1"/>
  <c r="N566" i="8" s="1"/>
  <c r="C568" i="8"/>
  <c r="D568" i="8" s="1"/>
  <c r="A570" i="8"/>
  <c r="B569" i="8"/>
  <c r="J569" i="8"/>
  <c r="K569" i="8" s="1"/>
  <c r="E567" i="8"/>
  <c r="L567" i="8" s="1"/>
  <c r="F567" i="8" l="1"/>
  <c r="H567" i="8" s="1"/>
  <c r="G567" i="8"/>
  <c r="I567" i="8" s="1"/>
  <c r="A571" i="8"/>
  <c r="B570" i="8"/>
  <c r="J570" i="8"/>
  <c r="K570" i="8" s="1"/>
  <c r="C569" i="8"/>
  <c r="D569" i="8" s="1"/>
  <c r="E568" i="8"/>
  <c r="L568" i="8" s="1"/>
  <c r="M567" i="8" l="1"/>
  <c r="N567" i="8" s="1"/>
  <c r="F568" i="8"/>
  <c r="H568" i="8" s="1"/>
  <c r="G568" i="8"/>
  <c r="I568" i="8" s="1"/>
  <c r="C570" i="8"/>
  <c r="D570" i="8" s="1"/>
  <c r="A572" i="8"/>
  <c r="B571" i="8"/>
  <c r="J571" i="8"/>
  <c r="K571" i="8" s="1"/>
  <c r="E569" i="8"/>
  <c r="L569" i="8" s="1"/>
  <c r="M568" i="8" l="1"/>
  <c r="N568" i="8" s="1"/>
  <c r="C571" i="8"/>
  <c r="D571" i="8" s="1"/>
  <c r="E570" i="8"/>
  <c r="L570" i="8" s="1"/>
  <c r="G569" i="8"/>
  <c r="I569" i="8" s="1"/>
  <c r="F569" i="8"/>
  <c r="H569" i="8" s="1"/>
  <c r="A573" i="8"/>
  <c r="B572" i="8"/>
  <c r="J572" i="8"/>
  <c r="K572" i="8" s="1"/>
  <c r="M569" i="8" l="1"/>
  <c r="N569" i="8" s="1"/>
  <c r="C572" i="8"/>
  <c r="D572" i="8" s="1"/>
  <c r="B573" i="8"/>
  <c r="A574" i="8"/>
  <c r="J573" i="8"/>
  <c r="K573" i="8" s="1"/>
  <c r="F570" i="8"/>
  <c r="H570" i="8" s="1"/>
  <c r="M570" i="8" s="1"/>
  <c r="N570" i="8" s="1"/>
  <c r="G570" i="8"/>
  <c r="I570" i="8" s="1"/>
  <c r="E571" i="8"/>
  <c r="L571" i="8" s="1"/>
  <c r="G571" i="8" l="1"/>
  <c r="I571" i="8" s="1"/>
  <c r="F571" i="8"/>
  <c r="H571" i="8" s="1"/>
  <c r="M571" i="8" s="1"/>
  <c r="N571" i="8" s="1"/>
  <c r="A575" i="8"/>
  <c r="B574" i="8"/>
  <c r="J574" i="8"/>
  <c r="K574" i="8" s="1"/>
  <c r="C573" i="8"/>
  <c r="D573" i="8" s="1"/>
  <c r="E572" i="8"/>
  <c r="L572" i="8" s="1"/>
  <c r="G572" i="8" l="1"/>
  <c r="I572" i="8" s="1"/>
  <c r="F572" i="8"/>
  <c r="H572" i="8" s="1"/>
  <c r="M572" i="8" s="1"/>
  <c r="N572" i="8" s="1"/>
  <c r="E573" i="8"/>
  <c r="L573" i="8" s="1"/>
  <c r="A576" i="8"/>
  <c r="B575" i="8"/>
  <c r="J575" i="8"/>
  <c r="K575" i="8" s="1"/>
  <c r="C574" i="8"/>
  <c r="D574" i="8" s="1"/>
  <c r="G573" i="8" l="1"/>
  <c r="I573" i="8" s="1"/>
  <c r="F573" i="8"/>
  <c r="H573" i="8" s="1"/>
  <c r="M573" i="8" s="1"/>
  <c r="N573" i="8" s="1"/>
  <c r="E574" i="8"/>
  <c r="L574" i="8" s="1"/>
  <c r="C575" i="8"/>
  <c r="D575" i="8" s="1"/>
  <c r="A577" i="8"/>
  <c r="B576" i="8"/>
  <c r="J576" i="8"/>
  <c r="K576" i="8" s="1"/>
  <c r="C576" i="8" l="1"/>
  <c r="D576" i="8" s="1"/>
  <c r="A578" i="8"/>
  <c r="B577" i="8"/>
  <c r="J577" i="8"/>
  <c r="K577" i="8" s="1"/>
  <c r="E575" i="8"/>
  <c r="L575" i="8" s="1"/>
  <c r="G574" i="8"/>
  <c r="I574" i="8" s="1"/>
  <c r="F574" i="8"/>
  <c r="H574" i="8" s="1"/>
  <c r="M574" i="8" s="1"/>
  <c r="N574" i="8" s="1"/>
  <c r="G575" i="8" l="1"/>
  <c r="I575" i="8" s="1"/>
  <c r="F575" i="8"/>
  <c r="H575" i="8" s="1"/>
  <c r="M575" i="8" s="1"/>
  <c r="N575" i="8" s="1"/>
  <c r="C577" i="8"/>
  <c r="D577" i="8" s="1"/>
  <c r="A579" i="8"/>
  <c r="B578" i="8"/>
  <c r="J578" i="8"/>
  <c r="K578" i="8" s="1"/>
  <c r="E576" i="8"/>
  <c r="L576" i="8" s="1"/>
  <c r="G576" i="8" l="1"/>
  <c r="I576" i="8" s="1"/>
  <c r="F576" i="8"/>
  <c r="H576" i="8" s="1"/>
  <c r="M576" i="8" s="1"/>
  <c r="N576" i="8" s="1"/>
  <c r="A580" i="8"/>
  <c r="B579" i="8"/>
  <c r="J579" i="8"/>
  <c r="K579" i="8" s="1"/>
  <c r="C578" i="8"/>
  <c r="D578" i="8" s="1"/>
  <c r="E577" i="8"/>
  <c r="L577" i="8" s="1"/>
  <c r="G577" i="8" l="1"/>
  <c r="I577" i="8" s="1"/>
  <c r="F577" i="8"/>
  <c r="H577" i="8" s="1"/>
  <c r="M577" i="8" s="1"/>
  <c r="N577" i="8" s="1"/>
  <c r="E578" i="8"/>
  <c r="L578" i="8" s="1"/>
  <c r="A581" i="8"/>
  <c r="B580" i="8"/>
  <c r="J580" i="8"/>
  <c r="K580" i="8" s="1"/>
  <c r="C579" i="8"/>
  <c r="D579" i="8" s="1"/>
  <c r="A582" i="8" l="1"/>
  <c r="B581" i="8"/>
  <c r="J581" i="8"/>
  <c r="K581" i="8" s="1"/>
  <c r="G578" i="8"/>
  <c r="I578" i="8" s="1"/>
  <c r="F578" i="8"/>
  <c r="H578" i="8" s="1"/>
  <c r="M578" i="8" s="1"/>
  <c r="N578" i="8" s="1"/>
  <c r="E579" i="8"/>
  <c r="L579" i="8" s="1"/>
  <c r="C580" i="8"/>
  <c r="D580" i="8" s="1"/>
  <c r="E580" i="8" l="1"/>
  <c r="L580" i="8" s="1"/>
  <c r="F579" i="8"/>
  <c r="H579" i="8" s="1"/>
  <c r="M579" i="8" s="1"/>
  <c r="N579" i="8" s="1"/>
  <c r="G579" i="8"/>
  <c r="I579" i="8" s="1"/>
  <c r="C581" i="8"/>
  <c r="D581" i="8" s="1"/>
  <c r="A583" i="8"/>
  <c r="B582" i="8"/>
  <c r="J582" i="8"/>
  <c r="K582" i="8" s="1"/>
  <c r="C582" i="8" l="1"/>
  <c r="D582" i="8" s="1"/>
  <c r="A584" i="8"/>
  <c r="B583" i="8"/>
  <c r="J583" i="8"/>
  <c r="K583" i="8" s="1"/>
  <c r="E581" i="8"/>
  <c r="L581" i="8" s="1"/>
  <c r="F580" i="8"/>
  <c r="H580" i="8" s="1"/>
  <c r="M580" i="8" s="1"/>
  <c r="N580" i="8" s="1"/>
  <c r="G580" i="8"/>
  <c r="I580" i="8" s="1"/>
  <c r="G581" i="8" l="1"/>
  <c r="I581" i="8" s="1"/>
  <c r="F581" i="8"/>
  <c r="H581" i="8" s="1"/>
  <c r="M581" i="8" s="1"/>
  <c r="N581" i="8" s="1"/>
  <c r="A585" i="8"/>
  <c r="B584" i="8"/>
  <c r="J584" i="8"/>
  <c r="K584" i="8" s="1"/>
  <c r="C583" i="8"/>
  <c r="D583" i="8" s="1"/>
  <c r="E582" i="8"/>
  <c r="L582" i="8" s="1"/>
  <c r="F582" i="8" l="1"/>
  <c r="H582" i="8" s="1"/>
  <c r="M582" i="8" s="1"/>
  <c r="N582" i="8" s="1"/>
  <c r="G582" i="8"/>
  <c r="I582" i="8" s="1"/>
  <c r="E583" i="8"/>
  <c r="L583" i="8" s="1"/>
  <c r="A586" i="8"/>
  <c r="B585" i="8"/>
  <c r="J585" i="8"/>
  <c r="K585" i="8" s="1"/>
  <c r="C584" i="8"/>
  <c r="D584" i="8" s="1"/>
  <c r="E584" i="8" l="1"/>
  <c r="L584" i="8" s="1"/>
  <c r="C585" i="8"/>
  <c r="D585" i="8" s="1"/>
  <c r="A587" i="8"/>
  <c r="B586" i="8"/>
  <c r="J586" i="8"/>
  <c r="K586" i="8" s="1"/>
  <c r="G583" i="8"/>
  <c r="I583" i="8" s="1"/>
  <c r="F583" i="8"/>
  <c r="H583" i="8" s="1"/>
  <c r="M583" i="8" s="1"/>
  <c r="N583" i="8" s="1"/>
  <c r="A588" i="8" l="1"/>
  <c r="B587" i="8"/>
  <c r="J587" i="8"/>
  <c r="K587" i="8" s="1"/>
  <c r="C586" i="8"/>
  <c r="D586" i="8" s="1"/>
  <c r="E585" i="8"/>
  <c r="L585" i="8" s="1"/>
  <c r="G584" i="8"/>
  <c r="I584" i="8" s="1"/>
  <c r="F584" i="8"/>
  <c r="H584" i="8" s="1"/>
  <c r="M584" i="8" s="1"/>
  <c r="N584" i="8" s="1"/>
  <c r="E586" i="8" l="1"/>
  <c r="L586" i="8" s="1"/>
  <c r="G585" i="8"/>
  <c r="I585" i="8" s="1"/>
  <c r="F585" i="8"/>
  <c r="H585" i="8" s="1"/>
  <c r="M585" i="8" s="1"/>
  <c r="N585" i="8" s="1"/>
  <c r="C587" i="8"/>
  <c r="D587" i="8" s="1"/>
  <c r="B588" i="8"/>
  <c r="A589" i="8"/>
  <c r="J588" i="8"/>
  <c r="K588" i="8" s="1"/>
  <c r="G586" i="8" l="1"/>
  <c r="I586" i="8" s="1"/>
  <c r="F586" i="8"/>
  <c r="H586" i="8" s="1"/>
  <c r="M586" i="8" s="1"/>
  <c r="N586" i="8" s="1"/>
  <c r="A590" i="8"/>
  <c r="B589" i="8"/>
  <c r="J589" i="8"/>
  <c r="K589" i="8" s="1"/>
  <c r="C588" i="8"/>
  <c r="D588" i="8" s="1"/>
  <c r="E587" i="8"/>
  <c r="L587" i="8" s="1"/>
  <c r="E588" i="8" l="1"/>
  <c r="L588" i="8" s="1"/>
  <c r="C589" i="8"/>
  <c r="D589" i="8" s="1"/>
  <c r="G587" i="8"/>
  <c r="I587" i="8" s="1"/>
  <c r="F587" i="8"/>
  <c r="H587" i="8" s="1"/>
  <c r="M587" i="8" s="1"/>
  <c r="N587" i="8" s="1"/>
  <c r="A591" i="8"/>
  <c r="B590" i="8"/>
  <c r="J590" i="8"/>
  <c r="K590" i="8" s="1"/>
  <c r="C590" i="8" l="1"/>
  <c r="D590" i="8" s="1"/>
  <c r="A592" i="8"/>
  <c r="B591" i="8"/>
  <c r="J591" i="8"/>
  <c r="K591" i="8" s="1"/>
  <c r="E589" i="8"/>
  <c r="L589" i="8" s="1"/>
  <c r="G588" i="8"/>
  <c r="I588" i="8" s="1"/>
  <c r="F588" i="8"/>
  <c r="H588" i="8" s="1"/>
  <c r="M588" i="8" s="1"/>
  <c r="N588" i="8" s="1"/>
  <c r="G589" i="8" l="1"/>
  <c r="I589" i="8" s="1"/>
  <c r="F589" i="8"/>
  <c r="H589" i="8" s="1"/>
  <c r="M589" i="8" s="1"/>
  <c r="N589" i="8" s="1"/>
  <c r="C591" i="8"/>
  <c r="D591" i="8" s="1"/>
  <c r="A593" i="8"/>
  <c r="B592" i="8"/>
  <c r="J592" i="8"/>
  <c r="K592" i="8" s="1"/>
  <c r="E590" i="8"/>
  <c r="L590" i="8" s="1"/>
  <c r="G590" i="8" l="1"/>
  <c r="I590" i="8" s="1"/>
  <c r="F590" i="8"/>
  <c r="H590" i="8" s="1"/>
  <c r="M590" i="8" s="1"/>
  <c r="N590" i="8" s="1"/>
  <c r="C592" i="8"/>
  <c r="D592" i="8" s="1"/>
  <c r="E591" i="8"/>
  <c r="L591" i="8" s="1"/>
  <c r="A594" i="8"/>
  <c r="B593" i="8"/>
  <c r="J593" i="8"/>
  <c r="K593" i="8" s="1"/>
  <c r="F591" i="8" l="1"/>
  <c r="H591" i="8" s="1"/>
  <c r="G591" i="8"/>
  <c r="I591" i="8" s="1"/>
  <c r="C593" i="8"/>
  <c r="D593" i="8" s="1"/>
  <c r="A595" i="8"/>
  <c r="B594" i="8"/>
  <c r="J594" i="8"/>
  <c r="K594" i="8" s="1"/>
  <c r="E592" i="8"/>
  <c r="L592" i="8" s="1"/>
  <c r="M591" i="8" l="1"/>
  <c r="N591" i="8" s="1"/>
  <c r="F592" i="8"/>
  <c r="H592" i="8" s="1"/>
  <c r="G592" i="8"/>
  <c r="I592" i="8" s="1"/>
  <c r="A596" i="8"/>
  <c r="B595" i="8"/>
  <c r="J595" i="8"/>
  <c r="K595" i="8" s="1"/>
  <c r="C594" i="8"/>
  <c r="D594" i="8" s="1"/>
  <c r="E593" i="8"/>
  <c r="L593" i="8" s="1"/>
  <c r="M592" i="8" l="1"/>
  <c r="N592" i="8" s="1"/>
  <c r="G593" i="8"/>
  <c r="I593" i="8" s="1"/>
  <c r="F593" i="8"/>
  <c r="H593" i="8" s="1"/>
  <c r="M593" i="8" s="1"/>
  <c r="N593" i="8" s="1"/>
  <c r="E594" i="8"/>
  <c r="L594" i="8" s="1"/>
  <c r="C595" i="8"/>
  <c r="D595" i="8" s="1"/>
  <c r="A597" i="8"/>
  <c r="B596" i="8"/>
  <c r="J596" i="8"/>
  <c r="K596" i="8" s="1"/>
  <c r="C596" i="8" l="1"/>
  <c r="D596" i="8" s="1"/>
  <c r="F594" i="8"/>
  <c r="H594" i="8" s="1"/>
  <c r="M594" i="8" s="1"/>
  <c r="N594" i="8" s="1"/>
  <c r="G594" i="8"/>
  <c r="I594" i="8" s="1"/>
  <c r="A598" i="8"/>
  <c r="B597" i="8"/>
  <c r="J597" i="8"/>
  <c r="K597" i="8" s="1"/>
  <c r="E595" i="8"/>
  <c r="L595" i="8" s="1"/>
  <c r="G595" i="8" l="1"/>
  <c r="I595" i="8" s="1"/>
  <c r="F595" i="8"/>
  <c r="H595" i="8" s="1"/>
  <c r="M595" i="8" s="1"/>
  <c r="N595" i="8" s="1"/>
  <c r="C597" i="8"/>
  <c r="D597" i="8" s="1"/>
  <c r="A599" i="8"/>
  <c r="B598" i="8"/>
  <c r="J598" i="8"/>
  <c r="K598" i="8" s="1"/>
  <c r="E596" i="8"/>
  <c r="L596" i="8" s="1"/>
  <c r="G596" i="8" l="1"/>
  <c r="I596" i="8" s="1"/>
  <c r="F596" i="8"/>
  <c r="H596" i="8" s="1"/>
  <c r="M596" i="8" s="1"/>
  <c r="N596" i="8" s="1"/>
  <c r="C598" i="8"/>
  <c r="D598" i="8" s="1"/>
  <c r="E597" i="8"/>
  <c r="L597" i="8" s="1"/>
  <c r="B599" i="8"/>
  <c r="A600" i="8"/>
  <c r="J599" i="8"/>
  <c r="K599" i="8" s="1"/>
  <c r="B600" i="8" l="1"/>
  <c r="A601" i="8"/>
  <c r="J600" i="8"/>
  <c r="K600" i="8" s="1"/>
  <c r="C599" i="8"/>
  <c r="D599" i="8" s="1"/>
  <c r="E598" i="8"/>
  <c r="L598" i="8" s="1"/>
  <c r="G597" i="8"/>
  <c r="I597" i="8" s="1"/>
  <c r="F597" i="8"/>
  <c r="H597" i="8" s="1"/>
  <c r="M597" i="8" s="1"/>
  <c r="N597" i="8" s="1"/>
  <c r="G598" i="8" l="1"/>
  <c r="I598" i="8" s="1"/>
  <c r="F598" i="8"/>
  <c r="H598" i="8" s="1"/>
  <c r="M598" i="8" s="1"/>
  <c r="N598" i="8" s="1"/>
  <c r="E599" i="8"/>
  <c r="L599" i="8" s="1"/>
  <c r="A602" i="8"/>
  <c r="B601" i="8"/>
  <c r="J601" i="8"/>
  <c r="K601" i="8" s="1"/>
  <c r="C600" i="8"/>
  <c r="D600" i="8" s="1"/>
  <c r="C601" i="8" l="1"/>
  <c r="D601" i="8" s="1"/>
  <c r="E600" i="8"/>
  <c r="L600" i="8" s="1"/>
  <c r="A603" i="8"/>
  <c r="B602" i="8"/>
  <c r="J602" i="8"/>
  <c r="K602" i="8" s="1"/>
  <c r="G599" i="8"/>
  <c r="I599" i="8" s="1"/>
  <c r="F599" i="8"/>
  <c r="H599" i="8" s="1"/>
  <c r="M599" i="8" s="1"/>
  <c r="N599" i="8" s="1"/>
  <c r="G600" i="8" l="1"/>
  <c r="I600" i="8" s="1"/>
  <c r="F600" i="8"/>
  <c r="H600" i="8" s="1"/>
  <c r="M600" i="8" s="1"/>
  <c r="N600" i="8" s="1"/>
  <c r="C602" i="8"/>
  <c r="D602" i="8" s="1"/>
  <c r="A604" i="8"/>
  <c r="B603" i="8"/>
  <c r="J603" i="8"/>
  <c r="K603" i="8" s="1"/>
  <c r="E601" i="8"/>
  <c r="L601" i="8" s="1"/>
  <c r="C603" i="8" l="1"/>
  <c r="D603" i="8" s="1"/>
  <c r="G601" i="8"/>
  <c r="I601" i="8" s="1"/>
  <c r="F601" i="8"/>
  <c r="H601" i="8" s="1"/>
  <c r="M601" i="8" s="1"/>
  <c r="N601" i="8" s="1"/>
  <c r="E602" i="8"/>
  <c r="L602" i="8" s="1"/>
  <c r="A605" i="8"/>
  <c r="B604" i="8"/>
  <c r="J604" i="8"/>
  <c r="K604" i="8" s="1"/>
  <c r="A606" i="8" l="1"/>
  <c r="B605" i="8"/>
  <c r="J605" i="8"/>
  <c r="K605" i="8" s="1"/>
  <c r="C604" i="8"/>
  <c r="D604" i="8" s="1"/>
  <c r="G602" i="8"/>
  <c r="I602" i="8" s="1"/>
  <c r="F602" i="8"/>
  <c r="H602" i="8" s="1"/>
  <c r="M602" i="8" s="1"/>
  <c r="N602" i="8" s="1"/>
  <c r="E603" i="8"/>
  <c r="L603" i="8" s="1"/>
  <c r="F603" i="8" l="1"/>
  <c r="H603" i="8" s="1"/>
  <c r="M603" i="8" s="1"/>
  <c r="N603" i="8" s="1"/>
  <c r="G603" i="8"/>
  <c r="I603" i="8" s="1"/>
  <c r="E604" i="8"/>
  <c r="L604" i="8" s="1"/>
  <c r="C605" i="8"/>
  <c r="D605" i="8" s="1"/>
  <c r="A607" i="8"/>
  <c r="B606" i="8"/>
  <c r="J606" i="8"/>
  <c r="K606" i="8" s="1"/>
  <c r="C606" i="8" l="1"/>
  <c r="D606" i="8" s="1"/>
  <c r="E605" i="8"/>
  <c r="L605" i="8" s="1"/>
  <c r="F604" i="8"/>
  <c r="H604" i="8" s="1"/>
  <c r="M604" i="8" s="1"/>
  <c r="N604" i="8" s="1"/>
  <c r="G604" i="8"/>
  <c r="I604" i="8" s="1"/>
  <c r="B607" i="8"/>
  <c r="A608" i="8"/>
  <c r="J607" i="8"/>
  <c r="K607" i="8" s="1"/>
  <c r="C607" i="8" l="1"/>
  <c r="D607" i="8" s="1"/>
  <c r="A609" i="8"/>
  <c r="B608" i="8"/>
  <c r="J608" i="8"/>
  <c r="K608" i="8" s="1"/>
  <c r="G605" i="8"/>
  <c r="I605" i="8" s="1"/>
  <c r="F605" i="8"/>
  <c r="H605" i="8" s="1"/>
  <c r="M605" i="8" s="1"/>
  <c r="N605" i="8" s="1"/>
  <c r="E606" i="8"/>
  <c r="L606" i="8" s="1"/>
  <c r="F606" i="8" l="1"/>
  <c r="H606" i="8" s="1"/>
  <c r="M606" i="8" s="1"/>
  <c r="N606" i="8" s="1"/>
  <c r="G606" i="8"/>
  <c r="I606" i="8" s="1"/>
  <c r="C608" i="8"/>
  <c r="D608" i="8" s="1"/>
  <c r="A610" i="8"/>
  <c r="B609" i="8"/>
  <c r="J609" i="8"/>
  <c r="K609" i="8" s="1"/>
  <c r="E607" i="8"/>
  <c r="L607" i="8" s="1"/>
  <c r="F607" i="8" l="1"/>
  <c r="H607" i="8" s="1"/>
  <c r="M607" i="8" s="1"/>
  <c r="N607" i="8" s="1"/>
  <c r="G607" i="8"/>
  <c r="I607" i="8" s="1"/>
  <c r="A611" i="8"/>
  <c r="B610" i="8"/>
  <c r="J610" i="8"/>
  <c r="K610" i="8" s="1"/>
  <c r="E608" i="8"/>
  <c r="L608" i="8" s="1"/>
  <c r="C609" i="8"/>
  <c r="D609" i="8" s="1"/>
  <c r="G608" i="8" l="1"/>
  <c r="I608" i="8" s="1"/>
  <c r="F608" i="8"/>
  <c r="H608" i="8" s="1"/>
  <c r="M608" i="8" s="1"/>
  <c r="N608" i="8" s="1"/>
  <c r="E609" i="8"/>
  <c r="L609" i="8" s="1"/>
  <c r="C610" i="8"/>
  <c r="D610" i="8" s="1"/>
  <c r="A612" i="8"/>
  <c r="B611" i="8"/>
  <c r="J611" i="8"/>
  <c r="K611" i="8" s="1"/>
  <c r="C611" i="8" l="1"/>
  <c r="D611" i="8" s="1"/>
  <c r="B612" i="8"/>
  <c r="A613" i="8"/>
  <c r="J612" i="8"/>
  <c r="K612" i="8" s="1"/>
  <c r="E610" i="8"/>
  <c r="L610" i="8" s="1"/>
  <c r="G609" i="8"/>
  <c r="I609" i="8" s="1"/>
  <c r="F609" i="8"/>
  <c r="H609" i="8" s="1"/>
  <c r="M609" i="8" s="1"/>
  <c r="N609" i="8" s="1"/>
  <c r="A614" i="8" l="1"/>
  <c r="B613" i="8"/>
  <c r="J613" i="8"/>
  <c r="K613" i="8" s="1"/>
  <c r="G610" i="8"/>
  <c r="I610" i="8" s="1"/>
  <c r="F610" i="8"/>
  <c r="H610" i="8" s="1"/>
  <c r="M610" i="8" s="1"/>
  <c r="N610" i="8" s="1"/>
  <c r="C612" i="8"/>
  <c r="D612" i="8" s="1"/>
  <c r="E611" i="8"/>
  <c r="L611" i="8" s="1"/>
  <c r="G611" i="8" l="1"/>
  <c r="I611" i="8" s="1"/>
  <c r="F611" i="8"/>
  <c r="H611" i="8" s="1"/>
  <c r="M611" i="8" s="1"/>
  <c r="N611" i="8" s="1"/>
  <c r="E612" i="8"/>
  <c r="L612" i="8" s="1"/>
  <c r="C613" i="8"/>
  <c r="D613" i="8" s="1"/>
  <c r="B614" i="8"/>
  <c r="A615" i="8"/>
  <c r="J614" i="8"/>
  <c r="K614" i="8" s="1"/>
  <c r="A616" i="8" l="1"/>
  <c r="B615" i="8"/>
  <c r="J615" i="8"/>
  <c r="K615" i="8" s="1"/>
  <c r="C614" i="8"/>
  <c r="D614" i="8" s="1"/>
  <c r="E613" i="8"/>
  <c r="L613" i="8" s="1"/>
  <c r="G612" i="8"/>
  <c r="I612" i="8" s="1"/>
  <c r="F612" i="8"/>
  <c r="H612" i="8" s="1"/>
  <c r="M612" i="8" s="1"/>
  <c r="N612" i="8" s="1"/>
  <c r="G613" i="8" l="1"/>
  <c r="I613" i="8" s="1"/>
  <c r="F613" i="8"/>
  <c r="H613" i="8" s="1"/>
  <c r="M613" i="8" s="1"/>
  <c r="N613" i="8" s="1"/>
  <c r="E614" i="8"/>
  <c r="L614" i="8" s="1"/>
  <c r="C615" i="8"/>
  <c r="D615" i="8" s="1"/>
  <c r="A617" i="8"/>
  <c r="B616" i="8"/>
  <c r="J616" i="8"/>
  <c r="K616" i="8" s="1"/>
  <c r="C616" i="8" l="1"/>
  <c r="D616" i="8" s="1"/>
  <c r="A618" i="8"/>
  <c r="B617" i="8"/>
  <c r="J617" i="8"/>
  <c r="K617" i="8" s="1"/>
  <c r="E615" i="8"/>
  <c r="L615" i="8" s="1"/>
  <c r="F614" i="8"/>
  <c r="H614" i="8" s="1"/>
  <c r="G614" i="8"/>
  <c r="I614" i="8" s="1"/>
  <c r="M614" i="8" l="1"/>
  <c r="N614" i="8" s="1"/>
  <c r="G615" i="8"/>
  <c r="I615" i="8" s="1"/>
  <c r="F615" i="8"/>
  <c r="H615" i="8" s="1"/>
  <c r="M615" i="8" s="1"/>
  <c r="N615" i="8" s="1"/>
  <c r="C617" i="8"/>
  <c r="D617" i="8" s="1"/>
  <c r="A619" i="8"/>
  <c r="B618" i="8"/>
  <c r="J618" i="8"/>
  <c r="K618" i="8" s="1"/>
  <c r="E616" i="8"/>
  <c r="L616" i="8" s="1"/>
  <c r="G616" i="8" l="1"/>
  <c r="I616" i="8" s="1"/>
  <c r="F616" i="8"/>
  <c r="H616" i="8" s="1"/>
  <c r="E617" i="8"/>
  <c r="L617" i="8" s="1"/>
  <c r="C618" i="8"/>
  <c r="D618" i="8" s="1"/>
  <c r="A620" i="8"/>
  <c r="B619" i="8"/>
  <c r="J619" i="8"/>
  <c r="K619" i="8" s="1"/>
  <c r="M616" i="8" l="1"/>
  <c r="N616" i="8" s="1"/>
  <c r="C619" i="8"/>
  <c r="D619" i="8" s="1"/>
  <c r="E618" i="8"/>
  <c r="L618" i="8" s="1"/>
  <c r="G617" i="8"/>
  <c r="I617" i="8" s="1"/>
  <c r="F617" i="8"/>
  <c r="H617" i="8" s="1"/>
  <c r="A621" i="8"/>
  <c r="B620" i="8"/>
  <c r="J620" i="8"/>
  <c r="K620" i="8" s="1"/>
  <c r="M617" i="8" l="1"/>
  <c r="N617" i="8" s="1"/>
  <c r="C620" i="8"/>
  <c r="D620" i="8" s="1"/>
  <c r="A622" i="8"/>
  <c r="B621" i="8"/>
  <c r="J621" i="8"/>
  <c r="K621" i="8" s="1"/>
  <c r="G618" i="8"/>
  <c r="I618" i="8" s="1"/>
  <c r="F618" i="8"/>
  <c r="H618" i="8" s="1"/>
  <c r="M618" i="8" s="1"/>
  <c r="N618" i="8" s="1"/>
  <c r="E619" i="8"/>
  <c r="L619" i="8" s="1"/>
  <c r="F619" i="8" l="1"/>
  <c r="H619" i="8" s="1"/>
  <c r="M619" i="8" s="1"/>
  <c r="N619" i="8" s="1"/>
  <c r="G619" i="8"/>
  <c r="I619" i="8" s="1"/>
  <c r="C621" i="8"/>
  <c r="D621" i="8" s="1"/>
  <c r="A623" i="8"/>
  <c r="B622" i="8"/>
  <c r="J622" i="8"/>
  <c r="K622" i="8" s="1"/>
  <c r="E620" i="8"/>
  <c r="L620" i="8" s="1"/>
  <c r="C622" i="8" l="1"/>
  <c r="D622" i="8" s="1"/>
  <c r="F620" i="8"/>
  <c r="H620" i="8" s="1"/>
  <c r="M620" i="8" s="1"/>
  <c r="N620" i="8" s="1"/>
  <c r="G620" i="8"/>
  <c r="I620" i="8" s="1"/>
  <c r="A624" i="8"/>
  <c r="B623" i="8"/>
  <c r="J623" i="8"/>
  <c r="K623" i="8" s="1"/>
  <c r="E621" i="8"/>
  <c r="L621" i="8" s="1"/>
  <c r="G621" i="8" l="1"/>
  <c r="I621" i="8" s="1"/>
  <c r="F621" i="8"/>
  <c r="H621" i="8" s="1"/>
  <c r="M621" i="8" s="1"/>
  <c r="N621" i="8" s="1"/>
  <c r="C623" i="8"/>
  <c r="D623" i="8" s="1"/>
  <c r="A625" i="8"/>
  <c r="B624" i="8"/>
  <c r="J624" i="8"/>
  <c r="K624" i="8" s="1"/>
  <c r="E622" i="8"/>
  <c r="L622" i="8" s="1"/>
  <c r="G622" i="8" l="1"/>
  <c r="I622" i="8" s="1"/>
  <c r="F622" i="8"/>
  <c r="H622" i="8" s="1"/>
  <c r="M622" i="8" s="1"/>
  <c r="N622" i="8" s="1"/>
  <c r="E623" i="8"/>
  <c r="L623" i="8" s="1"/>
  <c r="C624" i="8"/>
  <c r="D624" i="8" s="1"/>
  <c r="B625" i="8"/>
  <c r="A626" i="8"/>
  <c r="J625" i="8"/>
  <c r="K625" i="8" s="1"/>
  <c r="A627" i="8" l="1"/>
  <c r="B626" i="8"/>
  <c r="J626" i="8"/>
  <c r="K626" i="8" s="1"/>
  <c r="G623" i="8"/>
  <c r="I623" i="8" s="1"/>
  <c r="F623" i="8"/>
  <c r="H623" i="8" s="1"/>
  <c r="M623" i="8" s="1"/>
  <c r="N623" i="8" s="1"/>
  <c r="C625" i="8"/>
  <c r="D625" i="8" s="1"/>
  <c r="E624" i="8"/>
  <c r="L624" i="8" s="1"/>
  <c r="G624" i="8" l="1"/>
  <c r="I624" i="8" s="1"/>
  <c r="F624" i="8"/>
  <c r="H624" i="8" s="1"/>
  <c r="M624" i="8" s="1"/>
  <c r="N624" i="8" s="1"/>
  <c r="E625" i="8"/>
  <c r="L625" i="8" s="1"/>
  <c r="C626" i="8"/>
  <c r="D626" i="8" s="1"/>
  <c r="A628" i="8"/>
  <c r="B627" i="8"/>
  <c r="J627" i="8"/>
  <c r="K627" i="8" s="1"/>
  <c r="G625" i="8" l="1"/>
  <c r="I625" i="8" s="1"/>
  <c r="F625" i="8"/>
  <c r="H625" i="8" s="1"/>
  <c r="M625" i="8" s="1"/>
  <c r="N625" i="8" s="1"/>
  <c r="C627" i="8"/>
  <c r="D627" i="8" s="1"/>
  <c r="A629" i="8"/>
  <c r="B628" i="8"/>
  <c r="J628" i="8"/>
  <c r="K628" i="8" s="1"/>
  <c r="E626" i="8"/>
  <c r="L626" i="8" s="1"/>
  <c r="G626" i="8" l="1"/>
  <c r="I626" i="8" s="1"/>
  <c r="F626" i="8"/>
  <c r="H626" i="8" s="1"/>
  <c r="M626" i="8" s="1"/>
  <c r="N626" i="8" s="1"/>
  <c r="A630" i="8"/>
  <c r="B629" i="8"/>
  <c r="J629" i="8"/>
  <c r="K629" i="8" s="1"/>
  <c r="C628" i="8"/>
  <c r="D628" i="8" s="1"/>
  <c r="E627" i="8"/>
  <c r="L627" i="8" s="1"/>
  <c r="G627" i="8" l="1"/>
  <c r="I627" i="8" s="1"/>
  <c r="F627" i="8"/>
  <c r="H627" i="8" s="1"/>
  <c r="M627" i="8" s="1"/>
  <c r="N627" i="8" s="1"/>
  <c r="C629" i="8"/>
  <c r="D629" i="8" s="1"/>
  <c r="A631" i="8"/>
  <c r="B630" i="8"/>
  <c r="J630" i="8"/>
  <c r="K630" i="8" s="1"/>
  <c r="E628" i="8"/>
  <c r="L628" i="8" s="1"/>
  <c r="G628" i="8" l="1"/>
  <c r="I628" i="8" s="1"/>
  <c r="F628" i="8"/>
  <c r="H628" i="8" s="1"/>
  <c r="M628" i="8" s="1"/>
  <c r="N628" i="8" s="1"/>
  <c r="C630" i="8"/>
  <c r="D630" i="8" s="1"/>
  <c r="A632" i="8"/>
  <c r="B631" i="8"/>
  <c r="J631" i="8"/>
  <c r="K631" i="8" s="1"/>
  <c r="E629" i="8"/>
  <c r="L629" i="8" s="1"/>
  <c r="G629" i="8" l="1"/>
  <c r="I629" i="8" s="1"/>
  <c r="F629" i="8"/>
  <c r="H629" i="8" s="1"/>
  <c r="M629" i="8" s="1"/>
  <c r="N629" i="8" s="1"/>
  <c r="E630" i="8"/>
  <c r="L630" i="8" s="1"/>
  <c r="C631" i="8"/>
  <c r="D631" i="8" s="1"/>
  <c r="A633" i="8"/>
  <c r="B632" i="8"/>
  <c r="J632" i="8"/>
  <c r="K632" i="8" s="1"/>
  <c r="C632" i="8" l="1"/>
  <c r="D632" i="8" s="1"/>
  <c r="A634" i="8"/>
  <c r="B633" i="8"/>
  <c r="J633" i="8"/>
  <c r="K633" i="8" s="1"/>
  <c r="G630" i="8"/>
  <c r="I630" i="8" s="1"/>
  <c r="F630" i="8"/>
  <c r="H630" i="8" s="1"/>
  <c r="M630" i="8" s="1"/>
  <c r="N630" i="8" s="1"/>
  <c r="E631" i="8"/>
  <c r="L631" i="8" s="1"/>
  <c r="F631" i="8" l="1"/>
  <c r="H631" i="8" s="1"/>
  <c r="M631" i="8" s="1"/>
  <c r="N631" i="8" s="1"/>
  <c r="G631" i="8"/>
  <c r="I631" i="8" s="1"/>
  <c r="C633" i="8"/>
  <c r="D633" i="8" s="1"/>
  <c r="A635" i="8"/>
  <c r="B634" i="8"/>
  <c r="J634" i="8"/>
  <c r="K634" i="8" s="1"/>
  <c r="E632" i="8"/>
  <c r="L632" i="8" s="1"/>
  <c r="F632" i="8" l="1"/>
  <c r="H632" i="8" s="1"/>
  <c r="M632" i="8" s="1"/>
  <c r="N632" i="8" s="1"/>
  <c r="G632" i="8"/>
  <c r="I632" i="8" s="1"/>
  <c r="A636" i="8"/>
  <c r="B635" i="8"/>
  <c r="J635" i="8"/>
  <c r="K635" i="8" s="1"/>
  <c r="C634" i="8"/>
  <c r="D634" i="8" s="1"/>
  <c r="E633" i="8"/>
  <c r="L633" i="8" s="1"/>
  <c r="G633" i="8" l="1"/>
  <c r="I633" i="8" s="1"/>
  <c r="F633" i="8"/>
  <c r="H633" i="8" s="1"/>
  <c r="M633" i="8" s="1"/>
  <c r="N633" i="8" s="1"/>
  <c r="C635" i="8"/>
  <c r="D635" i="8" s="1"/>
  <c r="A637" i="8"/>
  <c r="B636" i="8"/>
  <c r="J636" i="8"/>
  <c r="K636" i="8" s="1"/>
  <c r="E634" i="8"/>
  <c r="L634" i="8" s="1"/>
  <c r="G634" i="8" l="1"/>
  <c r="I634" i="8" s="1"/>
  <c r="F634" i="8"/>
  <c r="H634" i="8" s="1"/>
  <c r="M634" i="8" s="1"/>
  <c r="N634" i="8" s="1"/>
  <c r="A638" i="8"/>
  <c r="B637" i="8"/>
  <c r="J637" i="8"/>
  <c r="K637" i="8" s="1"/>
  <c r="C636" i="8"/>
  <c r="D636" i="8" s="1"/>
  <c r="E635" i="8"/>
  <c r="L635" i="8" s="1"/>
  <c r="A639" i="8" l="1"/>
  <c r="B638" i="8"/>
  <c r="J638" i="8"/>
  <c r="K638" i="8" s="1"/>
  <c r="G635" i="8"/>
  <c r="I635" i="8" s="1"/>
  <c r="F635" i="8"/>
  <c r="H635" i="8" s="1"/>
  <c r="M635" i="8" s="1"/>
  <c r="N635" i="8" s="1"/>
  <c r="E636" i="8"/>
  <c r="L636" i="8" s="1"/>
  <c r="C637" i="8"/>
  <c r="D637" i="8" s="1"/>
  <c r="G636" i="8" l="1"/>
  <c r="I636" i="8" s="1"/>
  <c r="F636" i="8"/>
  <c r="H636" i="8" s="1"/>
  <c r="M636" i="8" s="1"/>
  <c r="N636" i="8" s="1"/>
  <c r="E637" i="8"/>
  <c r="L637" i="8" s="1"/>
  <c r="C638" i="8"/>
  <c r="D638" i="8" s="1"/>
  <c r="A640" i="8"/>
  <c r="B639" i="8"/>
  <c r="J639" i="8"/>
  <c r="K639" i="8" s="1"/>
  <c r="C639" i="8" l="1"/>
  <c r="D639" i="8" s="1"/>
  <c r="E638" i="8"/>
  <c r="L638" i="8" s="1"/>
  <c r="G637" i="8"/>
  <c r="I637" i="8" s="1"/>
  <c r="F637" i="8"/>
  <c r="H637" i="8" s="1"/>
  <c r="M637" i="8" s="1"/>
  <c r="N637" i="8" s="1"/>
  <c r="A641" i="8"/>
  <c r="B640" i="8"/>
  <c r="J640" i="8"/>
  <c r="K640" i="8" s="1"/>
  <c r="A642" i="8" l="1"/>
  <c r="B641" i="8"/>
  <c r="J641" i="8"/>
  <c r="K641" i="8" s="1"/>
  <c r="G638" i="8"/>
  <c r="I638" i="8" s="1"/>
  <c r="F638" i="8"/>
  <c r="H638" i="8" s="1"/>
  <c r="M638" i="8" s="1"/>
  <c r="N638" i="8" s="1"/>
  <c r="C640" i="8"/>
  <c r="D640" i="8" s="1"/>
  <c r="E639" i="8"/>
  <c r="L639" i="8" s="1"/>
  <c r="E640" i="8" l="1"/>
  <c r="L640" i="8" s="1"/>
  <c r="G639" i="8"/>
  <c r="I639" i="8" s="1"/>
  <c r="F639" i="8"/>
  <c r="H639" i="8" s="1"/>
  <c r="M639" i="8" s="1"/>
  <c r="N639" i="8" s="1"/>
  <c r="C641" i="8"/>
  <c r="D641" i="8" s="1"/>
  <c r="A643" i="8"/>
  <c r="B642" i="8"/>
  <c r="J642" i="8"/>
  <c r="K642" i="8" s="1"/>
  <c r="E641" i="8" l="1"/>
  <c r="L641" i="8" s="1"/>
  <c r="C642" i="8"/>
  <c r="D642" i="8" s="1"/>
  <c r="A644" i="8"/>
  <c r="B643" i="8"/>
  <c r="J643" i="8"/>
  <c r="K643" i="8" s="1"/>
  <c r="G640" i="8"/>
  <c r="I640" i="8" s="1"/>
  <c r="F640" i="8"/>
  <c r="H640" i="8" s="1"/>
  <c r="M640" i="8" s="1"/>
  <c r="N640" i="8" s="1"/>
  <c r="C643" i="8" l="1"/>
  <c r="D643" i="8" s="1"/>
  <c r="A645" i="8"/>
  <c r="B644" i="8"/>
  <c r="J644" i="8"/>
  <c r="K644" i="8" s="1"/>
  <c r="E642" i="8"/>
  <c r="L642" i="8" s="1"/>
  <c r="G641" i="8"/>
  <c r="I641" i="8" s="1"/>
  <c r="F641" i="8"/>
  <c r="H641" i="8" s="1"/>
  <c r="M641" i="8" l="1"/>
  <c r="N641" i="8" s="1"/>
  <c r="G642" i="8"/>
  <c r="I642" i="8" s="1"/>
  <c r="F642" i="8"/>
  <c r="H642" i="8" s="1"/>
  <c r="M642" i="8" s="1"/>
  <c r="N642" i="8" s="1"/>
  <c r="C644" i="8"/>
  <c r="D644" i="8" s="1"/>
  <c r="A646" i="8"/>
  <c r="B645" i="8"/>
  <c r="J645" i="8"/>
  <c r="K645" i="8" s="1"/>
  <c r="E643" i="8"/>
  <c r="L643" i="8" s="1"/>
  <c r="F643" i="8" l="1"/>
  <c r="H643" i="8" s="1"/>
  <c r="M643" i="8" s="1"/>
  <c r="N643" i="8" s="1"/>
  <c r="G643" i="8"/>
  <c r="I643" i="8" s="1"/>
  <c r="E644" i="8"/>
  <c r="L644" i="8" s="1"/>
  <c r="C645" i="8"/>
  <c r="D645" i="8" s="1"/>
  <c r="A647" i="8"/>
  <c r="B646" i="8"/>
  <c r="J646" i="8"/>
  <c r="K646" i="8" s="1"/>
  <c r="C646" i="8" l="1"/>
  <c r="D646" i="8" s="1"/>
  <c r="E645" i="8"/>
  <c r="L645" i="8" s="1"/>
  <c r="F644" i="8"/>
  <c r="H644" i="8" s="1"/>
  <c r="M644" i="8" s="1"/>
  <c r="N644" i="8" s="1"/>
  <c r="G644" i="8"/>
  <c r="I644" i="8" s="1"/>
  <c r="A648" i="8"/>
  <c r="B647" i="8"/>
  <c r="J647" i="8"/>
  <c r="K647" i="8" s="1"/>
  <c r="A649" i="8" l="1"/>
  <c r="B648" i="8"/>
  <c r="J648" i="8"/>
  <c r="K648" i="8" s="1"/>
  <c r="G645" i="8"/>
  <c r="I645" i="8" s="1"/>
  <c r="F645" i="8"/>
  <c r="H645" i="8" s="1"/>
  <c r="M645" i="8" s="1"/>
  <c r="N645" i="8" s="1"/>
  <c r="E646" i="8"/>
  <c r="L646" i="8" s="1"/>
  <c r="C647" i="8"/>
  <c r="D647" i="8" s="1"/>
  <c r="E647" i="8" l="1"/>
  <c r="L647" i="8" s="1"/>
  <c r="G646" i="8"/>
  <c r="I646" i="8" s="1"/>
  <c r="F646" i="8"/>
  <c r="H646" i="8" s="1"/>
  <c r="M646" i="8" s="1"/>
  <c r="N646" i="8" s="1"/>
  <c r="C648" i="8"/>
  <c r="D648" i="8" s="1"/>
  <c r="A650" i="8"/>
  <c r="B649" i="8"/>
  <c r="J649" i="8"/>
  <c r="K649" i="8" s="1"/>
  <c r="C649" i="8" l="1"/>
  <c r="D649" i="8" s="1"/>
  <c r="A651" i="8"/>
  <c r="B650" i="8"/>
  <c r="J650" i="8"/>
  <c r="K650" i="8" s="1"/>
  <c r="E648" i="8"/>
  <c r="L648" i="8" s="1"/>
  <c r="G647" i="8"/>
  <c r="I647" i="8" s="1"/>
  <c r="F647" i="8"/>
  <c r="H647" i="8" s="1"/>
  <c r="M647" i="8" s="1"/>
  <c r="N647" i="8" s="1"/>
  <c r="G648" i="8" l="1"/>
  <c r="I648" i="8" s="1"/>
  <c r="F648" i="8"/>
  <c r="H648" i="8" s="1"/>
  <c r="M648" i="8" s="1"/>
  <c r="N648" i="8" s="1"/>
  <c r="C650" i="8"/>
  <c r="D650" i="8" s="1"/>
  <c r="A652" i="8"/>
  <c r="B651" i="8"/>
  <c r="J651" i="8"/>
  <c r="K651" i="8" s="1"/>
  <c r="E649" i="8"/>
  <c r="L649" i="8" s="1"/>
  <c r="G649" i="8" l="1"/>
  <c r="I649" i="8" s="1"/>
  <c r="F649" i="8"/>
  <c r="H649" i="8" s="1"/>
  <c r="M649" i="8" s="1"/>
  <c r="N649" i="8" s="1"/>
  <c r="A653" i="8"/>
  <c r="B652" i="8"/>
  <c r="J652" i="8"/>
  <c r="K652" i="8" s="1"/>
  <c r="C651" i="8"/>
  <c r="D651" i="8" s="1"/>
  <c r="E650" i="8"/>
  <c r="L650" i="8" s="1"/>
  <c r="G650" i="8" l="1"/>
  <c r="I650" i="8" s="1"/>
  <c r="F650" i="8"/>
  <c r="H650" i="8" s="1"/>
  <c r="M650" i="8" s="1"/>
  <c r="N650" i="8" s="1"/>
  <c r="E651" i="8"/>
  <c r="L651" i="8" s="1"/>
  <c r="A654" i="8"/>
  <c r="B653" i="8"/>
  <c r="J653" i="8"/>
  <c r="K653" i="8" s="1"/>
  <c r="C652" i="8"/>
  <c r="D652" i="8" s="1"/>
  <c r="E652" i="8" l="1"/>
  <c r="L652" i="8" s="1"/>
  <c r="G651" i="8"/>
  <c r="I651" i="8" s="1"/>
  <c r="F651" i="8"/>
  <c r="H651" i="8" s="1"/>
  <c r="M651" i="8" s="1"/>
  <c r="N651" i="8" s="1"/>
  <c r="C653" i="8"/>
  <c r="D653" i="8" s="1"/>
  <c r="A655" i="8"/>
  <c r="B654" i="8"/>
  <c r="J654" i="8"/>
  <c r="K654" i="8" s="1"/>
  <c r="C654" i="8" l="1"/>
  <c r="D654" i="8" s="1"/>
  <c r="A656" i="8"/>
  <c r="B655" i="8"/>
  <c r="J655" i="8"/>
  <c r="K655" i="8" s="1"/>
  <c r="E653" i="8"/>
  <c r="L653" i="8" s="1"/>
  <c r="G652" i="8"/>
  <c r="I652" i="8" s="1"/>
  <c r="F652" i="8"/>
  <c r="H652" i="8" s="1"/>
  <c r="M652" i="8" s="1"/>
  <c r="N652" i="8" s="1"/>
  <c r="G653" i="8" l="1"/>
  <c r="I653" i="8" s="1"/>
  <c r="F653" i="8"/>
  <c r="H653" i="8" s="1"/>
  <c r="M653" i="8" s="1"/>
  <c r="N653" i="8" s="1"/>
  <c r="C655" i="8"/>
  <c r="D655" i="8" s="1"/>
  <c r="A657" i="8"/>
  <c r="B656" i="8"/>
  <c r="J656" i="8"/>
  <c r="K656" i="8" s="1"/>
  <c r="E654" i="8"/>
  <c r="L654" i="8" s="1"/>
  <c r="G654" i="8" l="1"/>
  <c r="I654" i="8" s="1"/>
  <c r="F654" i="8"/>
  <c r="H654" i="8" s="1"/>
  <c r="M654" i="8" s="1"/>
  <c r="N654" i="8" s="1"/>
  <c r="A658" i="8"/>
  <c r="B657" i="8"/>
  <c r="J657" i="8"/>
  <c r="K657" i="8" s="1"/>
  <c r="C656" i="8"/>
  <c r="D656" i="8" s="1"/>
  <c r="E655" i="8"/>
  <c r="L655" i="8" s="1"/>
  <c r="F655" i="8" l="1"/>
  <c r="H655" i="8" s="1"/>
  <c r="M655" i="8" s="1"/>
  <c r="N655" i="8" s="1"/>
  <c r="G655" i="8"/>
  <c r="I655" i="8" s="1"/>
  <c r="E656" i="8"/>
  <c r="L656" i="8" s="1"/>
  <c r="C657" i="8"/>
  <c r="D657" i="8" s="1"/>
  <c r="A659" i="8"/>
  <c r="B658" i="8"/>
  <c r="J658" i="8"/>
  <c r="K658" i="8" s="1"/>
  <c r="A660" i="8" l="1"/>
  <c r="B659" i="8"/>
  <c r="J659" i="8"/>
  <c r="K659" i="8" s="1"/>
  <c r="C658" i="8"/>
  <c r="D658" i="8" s="1"/>
  <c r="E657" i="8"/>
  <c r="L657" i="8" s="1"/>
  <c r="F656" i="8"/>
  <c r="H656" i="8" s="1"/>
  <c r="M656" i="8" s="1"/>
  <c r="N656" i="8" s="1"/>
  <c r="G656" i="8"/>
  <c r="I656" i="8" s="1"/>
  <c r="E658" i="8" l="1"/>
  <c r="L658" i="8" s="1"/>
  <c r="C659" i="8"/>
  <c r="D659" i="8" s="1"/>
  <c r="G657" i="8"/>
  <c r="I657" i="8" s="1"/>
  <c r="F657" i="8"/>
  <c r="H657" i="8" s="1"/>
  <c r="M657" i="8" s="1"/>
  <c r="N657" i="8" s="1"/>
  <c r="A661" i="8"/>
  <c r="B660" i="8"/>
  <c r="J660" i="8"/>
  <c r="K660" i="8" s="1"/>
  <c r="A662" i="8" l="1"/>
  <c r="B661" i="8"/>
  <c r="J661" i="8"/>
  <c r="K661" i="8" s="1"/>
  <c r="E659" i="8"/>
  <c r="L659" i="8" s="1"/>
  <c r="C660" i="8"/>
  <c r="D660" i="8" s="1"/>
  <c r="G658" i="8"/>
  <c r="I658" i="8" s="1"/>
  <c r="F658" i="8"/>
  <c r="H658" i="8" s="1"/>
  <c r="M658" i="8" s="1"/>
  <c r="N658" i="8" s="1"/>
  <c r="G659" i="8" l="1"/>
  <c r="I659" i="8" s="1"/>
  <c r="F659" i="8"/>
  <c r="H659" i="8" s="1"/>
  <c r="M659" i="8" s="1"/>
  <c r="N659" i="8" s="1"/>
  <c r="C661" i="8"/>
  <c r="D661" i="8" s="1"/>
  <c r="E660" i="8"/>
  <c r="L660" i="8" s="1"/>
  <c r="A663" i="8"/>
  <c r="B662" i="8"/>
  <c r="J662" i="8"/>
  <c r="K662" i="8" s="1"/>
  <c r="C662" i="8" l="1"/>
  <c r="D662" i="8" s="1"/>
  <c r="A664" i="8"/>
  <c r="B663" i="8"/>
  <c r="J663" i="8"/>
  <c r="K663" i="8" s="1"/>
  <c r="E661" i="8"/>
  <c r="L661" i="8" s="1"/>
  <c r="G660" i="8"/>
  <c r="I660" i="8" s="1"/>
  <c r="F660" i="8"/>
  <c r="H660" i="8" s="1"/>
  <c r="M660" i="8" s="1"/>
  <c r="N660" i="8" s="1"/>
  <c r="G661" i="8" l="1"/>
  <c r="I661" i="8" s="1"/>
  <c r="F661" i="8"/>
  <c r="H661" i="8" s="1"/>
  <c r="M661" i="8" s="1"/>
  <c r="N661" i="8" s="1"/>
  <c r="C663" i="8"/>
  <c r="D663" i="8" s="1"/>
  <c r="A665" i="8"/>
  <c r="B664" i="8"/>
  <c r="J664" i="8"/>
  <c r="K664" i="8" s="1"/>
  <c r="E662" i="8"/>
  <c r="L662" i="8" s="1"/>
  <c r="G662" i="8" l="1"/>
  <c r="I662" i="8" s="1"/>
  <c r="F662" i="8"/>
  <c r="H662" i="8" s="1"/>
  <c r="M662" i="8" s="1"/>
  <c r="N662" i="8" s="1"/>
  <c r="C664" i="8"/>
  <c r="D664" i="8" s="1"/>
  <c r="E663" i="8"/>
  <c r="L663" i="8" s="1"/>
  <c r="A666" i="8"/>
  <c r="B665" i="8"/>
  <c r="J665" i="8"/>
  <c r="K665" i="8" s="1"/>
  <c r="G663" i="8" l="1"/>
  <c r="I663" i="8" s="1"/>
  <c r="F663" i="8"/>
  <c r="H663" i="8" s="1"/>
  <c r="M663" i="8" s="1"/>
  <c r="N663" i="8" s="1"/>
  <c r="C665" i="8"/>
  <c r="D665" i="8" s="1"/>
  <c r="E664" i="8"/>
  <c r="L664" i="8" s="1"/>
  <c r="A667" i="8"/>
  <c r="B666" i="8"/>
  <c r="J666" i="8"/>
  <c r="K666" i="8" s="1"/>
  <c r="C666" i="8" l="1"/>
  <c r="D666" i="8" s="1"/>
  <c r="A668" i="8"/>
  <c r="B667" i="8"/>
  <c r="J667" i="8"/>
  <c r="K667" i="8" s="1"/>
  <c r="G664" i="8"/>
  <c r="I664" i="8" s="1"/>
  <c r="F664" i="8"/>
  <c r="H664" i="8" s="1"/>
  <c r="M664" i="8" s="1"/>
  <c r="N664" i="8" s="1"/>
  <c r="E665" i="8"/>
  <c r="L665" i="8" s="1"/>
  <c r="G665" i="8" l="1"/>
  <c r="I665" i="8" s="1"/>
  <c r="F665" i="8"/>
  <c r="H665" i="8" s="1"/>
  <c r="M665" i="8" s="1"/>
  <c r="N665" i="8" s="1"/>
  <c r="C667" i="8"/>
  <c r="D667" i="8" s="1"/>
  <c r="A669" i="8"/>
  <c r="B668" i="8"/>
  <c r="J668" i="8"/>
  <c r="K668" i="8" s="1"/>
  <c r="E666" i="8"/>
  <c r="L666" i="8" s="1"/>
  <c r="G666" i="8" l="1"/>
  <c r="I666" i="8" s="1"/>
  <c r="F666" i="8"/>
  <c r="H666" i="8" s="1"/>
  <c r="M666" i="8" s="1"/>
  <c r="N666" i="8" s="1"/>
  <c r="A670" i="8"/>
  <c r="B669" i="8"/>
  <c r="J669" i="8"/>
  <c r="K669" i="8" s="1"/>
  <c r="E667" i="8"/>
  <c r="L667" i="8" s="1"/>
  <c r="C668" i="8"/>
  <c r="D668" i="8" s="1"/>
  <c r="C669" i="8" l="1"/>
  <c r="D669" i="8" s="1"/>
  <c r="E668" i="8"/>
  <c r="L668" i="8" s="1"/>
  <c r="A671" i="8"/>
  <c r="B670" i="8"/>
  <c r="J670" i="8"/>
  <c r="K670" i="8" s="1"/>
  <c r="F667" i="8"/>
  <c r="H667" i="8" s="1"/>
  <c r="G667" i="8"/>
  <c r="I667" i="8" s="1"/>
  <c r="M667" i="8" l="1"/>
  <c r="N667" i="8" s="1"/>
  <c r="C670" i="8"/>
  <c r="D670" i="8" s="1"/>
  <c r="A672" i="8"/>
  <c r="B671" i="8"/>
  <c r="J671" i="8"/>
  <c r="K671" i="8" s="1"/>
  <c r="F668" i="8"/>
  <c r="H668" i="8" s="1"/>
  <c r="M668" i="8" s="1"/>
  <c r="N668" i="8" s="1"/>
  <c r="G668" i="8"/>
  <c r="I668" i="8" s="1"/>
  <c r="E669" i="8"/>
  <c r="L669" i="8" s="1"/>
  <c r="G669" i="8" l="1"/>
  <c r="I669" i="8" s="1"/>
  <c r="F669" i="8"/>
  <c r="H669" i="8" s="1"/>
  <c r="M669" i="8" s="1"/>
  <c r="N669" i="8" s="1"/>
  <c r="C671" i="8"/>
  <c r="D671" i="8" s="1"/>
  <c r="B672" i="8"/>
  <c r="J672" i="8"/>
  <c r="K672" i="8" s="1"/>
  <c r="E670" i="8"/>
  <c r="L670" i="8" s="1"/>
  <c r="G670" i="8" l="1"/>
  <c r="I670" i="8" s="1"/>
  <c r="F670" i="8"/>
  <c r="H670" i="8" s="1"/>
  <c r="M670" i="8" s="1"/>
  <c r="N670" i="8" s="1"/>
  <c r="C672" i="8"/>
  <c r="D672" i="8" s="1"/>
  <c r="E671" i="8"/>
  <c r="L671" i="8" s="1"/>
  <c r="E672" i="8" l="1"/>
  <c r="L672" i="8" s="1"/>
  <c r="G671" i="8"/>
  <c r="I671" i="8" s="1"/>
  <c r="F671" i="8"/>
  <c r="H671" i="8" s="1"/>
  <c r="M671" i="8" s="1"/>
  <c r="N671" i="8" s="1"/>
  <c r="G672" i="8" l="1"/>
  <c r="I672" i="8" s="1"/>
  <c r="F672" i="8"/>
  <c r="H672" i="8" s="1"/>
  <c r="M672" i="8" s="1"/>
  <c r="N672" i="8" s="1"/>
</calcChain>
</file>

<file path=xl/sharedStrings.xml><?xml version="1.0" encoding="utf-8"?>
<sst xmlns="http://schemas.openxmlformats.org/spreadsheetml/2006/main" count="49" uniqueCount="34">
  <si>
    <t>AN</t>
    <phoneticPr fontId="1" type="noConversion"/>
  </si>
  <si>
    <t>t</t>
    <phoneticPr fontId="1" type="noConversion"/>
  </si>
  <si>
    <t>LAN</t>
    <phoneticPr fontId="1" type="noConversion"/>
  </si>
  <si>
    <t>theta_moon</t>
    <phoneticPr fontId="1" type="noConversion"/>
  </si>
  <si>
    <t>LAN_moon</t>
    <phoneticPr fontId="1" type="noConversion"/>
  </si>
  <si>
    <t>3-5?</t>
    <phoneticPr fontId="1" type="noConversion"/>
  </si>
  <si>
    <t>LAN_start</t>
    <phoneticPr fontId="1" type="noConversion"/>
  </si>
  <si>
    <t>Ref_t</t>
    <phoneticPr fontId="1" type="noConversion"/>
  </si>
  <si>
    <t>Ref_LAN</t>
    <phoneticPr fontId="1" type="noConversion"/>
  </si>
  <si>
    <t>Ref_Long</t>
    <phoneticPr fontId="1" type="noConversion"/>
  </si>
  <si>
    <t>sin(theta_rel)</t>
    <phoneticPr fontId="1" type="noConversion"/>
  </si>
  <si>
    <t>AoP_moon</t>
    <phoneticPr fontId="1" type="noConversion"/>
  </si>
  <si>
    <t>e_moon</t>
    <phoneticPr fontId="1" type="noConversion"/>
  </si>
  <si>
    <t>Xfer Node</t>
    <phoneticPr fontId="1" type="noConversion"/>
  </si>
  <si>
    <t>Flight Time</t>
    <phoneticPr fontId="1" type="noConversion"/>
  </si>
  <si>
    <t>Rel Inc</t>
    <phoneticPr fontId="1" type="noConversion"/>
  </si>
  <si>
    <t>Refine:</t>
    <phoneticPr fontId="1" type="noConversion"/>
  </si>
  <si>
    <t>l node true anom</t>
    <phoneticPr fontId="1" type="noConversion"/>
  </si>
  <si>
    <t>M_moon</t>
    <phoneticPr fontId="1" type="noConversion"/>
  </si>
  <si>
    <t>E late</t>
    <phoneticPr fontId="1" type="noConversion"/>
  </si>
  <si>
    <t>M late</t>
    <phoneticPr fontId="1" type="noConversion"/>
  </si>
  <si>
    <t>E early</t>
    <phoneticPr fontId="1" type="noConversion"/>
  </si>
  <si>
    <t>M early</t>
    <phoneticPr fontId="1" type="noConversion"/>
  </si>
  <si>
    <t>TLI</t>
    <phoneticPr fontId="1" type="noConversion"/>
  </si>
  <si>
    <t>LOI</t>
    <phoneticPr fontId="1" type="noConversion"/>
  </si>
  <si>
    <t>fudge</t>
    <phoneticPr fontId="1" type="noConversion"/>
  </si>
  <si>
    <t>TLI Δv</t>
    <phoneticPr fontId="1" type="noConversion"/>
  </si>
  <si>
    <t>LOI Δv</t>
    <phoneticPr fontId="1" type="noConversion"/>
  </si>
  <si>
    <t>Prk. Orbit Height</t>
    <phoneticPr fontId="1" type="noConversion"/>
  </si>
  <si>
    <t>Tgt. Perilune</t>
    <phoneticPr fontId="1" type="noConversion"/>
  </si>
  <si>
    <t>Latitude</t>
    <phoneticPr fontId="1" type="noConversion"/>
  </si>
  <si>
    <t>Longitude</t>
    <phoneticPr fontId="1" type="noConversion"/>
  </si>
  <si>
    <t>Earliest Launch Time</t>
    <phoneticPr fontId="1" type="noConversion"/>
  </si>
  <si>
    <t>Launch Time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</si>
</sst>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m/d\ h:mm"/>
    <numFmt numFmtId="177" formatCode="0.00_);[Red]\(0.00\)"/>
    <numFmt numFmtId="178" formatCode="0.00_ "/>
    <numFmt numFmtId="179" formatCode="0.0_);[Red]\(0.0\)"/>
    <numFmt numFmtId="180" formatCode="0.000_ "/>
    <numFmt numFmtId="181" formatCode="0.0_ "/>
    <numFmt numFmtId="182" formatCode="0_ "/>
  </numFmts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22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176" fontId="0" fillId="2" borderId="0" xfId="0" applyNumberFormat="1" applyFill="1">
      <alignment vertical="center"/>
    </xf>
    <xf numFmtId="181" fontId="0" fillId="0" borderId="0" xfId="0" applyNumberFormat="1">
      <alignment vertical="center"/>
    </xf>
    <xf numFmtId="182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A2279-6129-41D0-A67B-57C658ACBEEC}">
  <dimension ref="A1:S688"/>
  <sheetViews>
    <sheetView tabSelected="1" workbookViewId="0">
      <selection activeCell="B10" sqref="B10"/>
    </sheetView>
  </sheetViews>
  <sheetFormatPr defaultRowHeight="14.25" x14ac:dyDescent="0.2"/>
  <cols>
    <col min="1" max="1" width="11.25" customWidth="1"/>
    <col min="2" max="2" width="15" customWidth="1"/>
    <col min="3" max="3" width="9" style="6" hidden="1" customWidth="1"/>
    <col min="5" max="5" width="9" hidden="1" customWidth="1"/>
    <col min="6" max="11" width="9" style="4" hidden="1" customWidth="1"/>
    <col min="18" max="18" width="0" hidden="1" customWidth="1"/>
    <col min="19" max="19" width="15" hidden="1" customWidth="1"/>
  </cols>
  <sheetData>
    <row r="1" spans="1:19" x14ac:dyDescent="0.2">
      <c r="A1" t="s">
        <v>30</v>
      </c>
      <c r="B1" s="4">
        <v>41.12</v>
      </c>
      <c r="C1" s="6">
        <f>B1/180*PI()</f>
        <v>0.71767938842006818</v>
      </c>
      <c r="R1" t="s">
        <v>7</v>
      </c>
      <c r="S1" s="1">
        <v>18840.083333333332</v>
      </c>
    </row>
    <row r="2" spans="1:19" x14ac:dyDescent="0.2">
      <c r="A2" t="s">
        <v>31</v>
      </c>
      <c r="B2" s="4">
        <v>100.47</v>
      </c>
      <c r="R2" t="s">
        <v>8</v>
      </c>
      <c r="S2">
        <v>258.47000000000003</v>
      </c>
    </row>
    <row r="3" spans="1:19" x14ac:dyDescent="0.2">
      <c r="A3" t="s">
        <v>0</v>
      </c>
      <c r="B3" s="1">
        <v>18832.017020752315</v>
      </c>
      <c r="F3" s="4">
        <f>ACOS((COS(C7)+$B$8)/(1+$B$8*COS(C7)))*SIGN(-SIN(C7))</f>
        <v>1.5066025002362806</v>
      </c>
      <c r="J3" s="4">
        <f>F3-B8*SIN(F3)</f>
        <v>1.4656869486014514</v>
      </c>
      <c r="R3" t="s">
        <v>9</v>
      </c>
      <c r="S3">
        <v>100.47</v>
      </c>
    </row>
    <row r="4" spans="1:19" hidden="1" x14ac:dyDescent="0.2">
      <c r="B4" s="1">
        <f>B3+27.32</f>
        <v>18859.337020752315</v>
      </c>
    </row>
    <row r="5" spans="1:19" x14ac:dyDescent="0.2">
      <c r="A5" t="s">
        <v>3</v>
      </c>
      <c r="B5" s="4">
        <v>28.39</v>
      </c>
      <c r="C5" s="6">
        <f>B5/180*PI()</f>
        <v>0.49549897464119019</v>
      </c>
    </row>
    <row r="6" spans="1:19" x14ac:dyDescent="0.2">
      <c r="A6" t="s">
        <v>4</v>
      </c>
      <c r="B6" s="4">
        <v>266.44</v>
      </c>
      <c r="C6" s="6">
        <f>B6/180*PI()</f>
        <v>4.650255259013691</v>
      </c>
    </row>
    <row r="7" spans="1:19" x14ac:dyDescent="0.2">
      <c r="A7" t="s">
        <v>11</v>
      </c>
      <c r="B7" s="4">
        <v>271.33</v>
      </c>
      <c r="C7" s="6">
        <f>B7/180*PI()</f>
        <v>4.7356018594362146</v>
      </c>
    </row>
    <row r="8" spans="1:19" x14ac:dyDescent="0.2">
      <c r="A8" t="s">
        <v>12</v>
      </c>
      <c r="B8" s="6">
        <v>4.1000000000000002E-2</v>
      </c>
    </row>
    <row r="9" spans="1:19" x14ac:dyDescent="0.2">
      <c r="B9" s="1"/>
    </row>
    <row r="10" spans="1:19" x14ac:dyDescent="0.2">
      <c r="A10" t="s">
        <v>32</v>
      </c>
      <c r="B10" s="1">
        <v>18840.083333333332</v>
      </c>
    </row>
    <row r="11" spans="1:19" hidden="1" x14ac:dyDescent="0.2">
      <c r="A11" t="s">
        <v>6</v>
      </c>
      <c r="B11" s="5">
        <f>MOD((B10-$S$1)/365.2536*366.2536*360+$S$2+B2-S3+180*(B1&lt;0),360)</f>
        <v>258.47000000000003</v>
      </c>
    </row>
    <row r="12" spans="1:19" x14ac:dyDescent="0.2">
      <c r="B12" s="1"/>
    </row>
    <row r="13" spans="1:19" x14ac:dyDescent="0.2">
      <c r="A13" t="s">
        <v>28</v>
      </c>
      <c r="B13" s="9">
        <v>200</v>
      </c>
    </row>
    <row r="14" spans="1:19" x14ac:dyDescent="0.2">
      <c r="A14" t="s">
        <v>29</v>
      </c>
      <c r="B14" s="9">
        <v>100</v>
      </c>
    </row>
    <row r="15" spans="1:19" x14ac:dyDescent="0.2">
      <c r="B15" s="9"/>
    </row>
    <row r="16" spans="1:19" x14ac:dyDescent="0.2">
      <c r="A16" t="s">
        <v>33</v>
      </c>
      <c r="B16" t="s">
        <v>2</v>
      </c>
      <c r="C16" s="6" t="s">
        <v>10</v>
      </c>
      <c r="D16" t="s">
        <v>15</v>
      </c>
      <c r="E16" t="s">
        <v>17</v>
      </c>
      <c r="F16" s="4" t="s">
        <v>19</v>
      </c>
      <c r="G16" s="4" t="s">
        <v>21</v>
      </c>
      <c r="H16" s="4" t="s">
        <v>20</v>
      </c>
      <c r="I16" s="4" t="s">
        <v>22</v>
      </c>
      <c r="J16" s="4" t="s">
        <v>18</v>
      </c>
      <c r="K16" s="4" t="s">
        <v>3</v>
      </c>
      <c r="L16" t="s">
        <v>13</v>
      </c>
      <c r="M16" t="s">
        <v>14</v>
      </c>
      <c r="N16" t="s">
        <v>5</v>
      </c>
      <c r="O16" t="s">
        <v>26</v>
      </c>
      <c r="P16" t="s">
        <v>27</v>
      </c>
      <c r="Q16" t="s">
        <v>25</v>
      </c>
    </row>
    <row r="17" spans="1:14" x14ac:dyDescent="0.2">
      <c r="A17" s="2">
        <f>B10</f>
        <v>18840.083333333332</v>
      </c>
      <c r="B17" s="5">
        <f>B11</f>
        <v>258.47000000000003</v>
      </c>
      <c r="C17" s="6">
        <f t="shared" ref="C17:C80" si="0">SQRT(SIN($C$5)^2*COS($C$1)^2+COS($C$5)^2*SIN($C$1)^2+SIN($C$5)^2*SIN($C$1)^2*SIN(B17/180*PI()-$C$6)^2-2*SIN($C$5)*SIN($C$1)*COS($C$5)*COS($C$1)*COS(B17/180*PI()-$C$6))</f>
        <v>0.23332425875928287</v>
      </c>
      <c r="D17" s="5">
        <f>ASIN(C17)*180/PI()</f>
        <v>13.492864128094622</v>
      </c>
      <c r="E17" s="4">
        <f>MOD(ACOS(-(SIN($C$5)*COS($C$1)-COS($C$5)*SIN($C$1)*COS(B17/180*PI()-$C$6))/C17)*SIGN(SIN(B17*PI()/180-$C$6))-$C$7,2*PI())</f>
        <v>1.1460762220715441</v>
      </c>
      <c r="F17" s="4">
        <f>ACOS((COS(E17)+$B$8)/(1+$B$8*COS(E17)))*IF(E17&lt;PI(),1,-1)</f>
        <v>1.1090206209772984</v>
      </c>
      <c r="G17" s="4">
        <f>ACOS((COS(E17+PI())+$B$8)/(1+$B$8*COS(E17+PI())))*IF(E17&gt;PI(),1,-1)</f>
        <v>-1.9578293342659614</v>
      </c>
      <c r="H17" s="4">
        <f>F17-$B$8*SIN(F17)</f>
        <v>1.0723148476525437</v>
      </c>
      <c r="I17" s="4">
        <f>G17-$B$8*SIN(G17)</f>
        <v>-1.9198619811271895</v>
      </c>
      <c r="J17" s="4">
        <f>MOD(2*PI()/27.32*(B10-B3)+J3,2*PI())</f>
        <v>3.3208164029266234</v>
      </c>
      <c r="K17" s="4">
        <f>J17+$B$8*SIN(J17)</f>
        <v>3.3135075047065761</v>
      </c>
      <c r="L17" s="3" t="str">
        <f>IF(MOD(E17-K17,2*PI())&lt;PI(),"Early","Late")</f>
        <v>Late</v>
      </c>
      <c r="M17" s="5">
        <f>IF(L17="Late",MOD(I17-J17,PI()),MOD(H17-J17,PI()))/(2*PI())*27.32</f>
        <v>4.5329379522280702</v>
      </c>
      <c r="N17" t="b">
        <f>IF(M17&gt;3,IF(M17&lt;5,TRUE,FALSE), FALSE)</f>
        <v>1</v>
      </c>
    </row>
    <row r="18" spans="1:14" x14ac:dyDescent="0.2">
      <c r="A18" s="2">
        <f>A17+1/24</f>
        <v>18840.125</v>
      </c>
      <c r="B18" s="5">
        <f>MOD((A18-$A$17)/365.25*366.25*360+$B$17,360)</f>
        <v>273.51106776224475</v>
      </c>
      <c r="C18" s="6">
        <f t="shared" si="0"/>
        <v>0.23063191921999743</v>
      </c>
      <c r="D18" s="5">
        <f t="shared" ref="D18:D81" si="1">ASIN(C18)*180/PI()</f>
        <v>13.334278317328048</v>
      </c>
      <c r="E18" s="4">
        <f t="shared" ref="E18:E81" si="2">MOD(ACOS(-(SIN($C$5)*COS($C$1)-COS($C$5)*SIN($C$1)*COS(B18/180*PI()-$C$6))/C18)*SIGN(SIN(B18*PI()/180-$C$6))-$C$7,2*PI())</f>
        <v>1.9062394571103063</v>
      </c>
      <c r="F18" s="4">
        <f t="shared" ref="F18:F81" si="3">ACOS((COS(E18)+$B$8)/(1+$B$8*COS(E18)))*IF(E18&lt;PI(),1,-1)</f>
        <v>1.867250009473941</v>
      </c>
      <c r="G18" s="4">
        <f t="shared" ref="G18:G81" si="4">ACOS((COS(E18+PI())+$B$8)/(1+$B$8*COS(E18+PI())))*IF(E18&gt;PI(),1,-1)</f>
        <v>-1.1968865386293401</v>
      </c>
      <c r="H18" s="4">
        <f t="shared" ref="H18:I81" si="5">F18-$B$8*SIN(F18)</f>
        <v>1.8280384914646348</v>
      </c>
      <c r="I18" s="4">
        <f t="shared" si="5"/>
        <v>-1.1587193769059967</v>
      </c>
      <c r="J18" s="4">
        <f t="shared" ref="J18:J81" si="6">MOD($J$17+2*PI()/27.32*(A18-$A$17),2*PI())</f>
        <v>3.3303991037980278</v>
      </c>
      <c r="K18" s="4">
        <f t="shared" ref="K18:K81" si="7">J18+$B$8*SIN(J18)</f>
        <v>3.3227039495168862</v>
      </c>
      <c r="L18" s="3" t="str">
        <f t="shared" ref="L18:L81" si="8">IF(MOD(E18-K18,2*PI())&lt;PI(),"Early","Late")</f>
        <v>Late</v>
      </c>
      <c r="M18" s="5">
        <f t="shared" ref="M18:M81" si="9">IF(L18="Late",MOD(I18-J18,PI()),MOD(H18-J18,PI()))/(2*PI())*27.32</f>
        <v>7.8008053722855815</v>
      </c>
      <c r="N18" t="b">
        <f t="shared" ref="N18:N81" si="10">IF(M18&gt;3,IF(M18&lt;5,TRUE,FALSE), FALSE)</f>
        <v>0</v>
      </c>
    </row>
    <row r="19" spans="1:14" x14ac:dyDescent="0.2">
      <c r="A19" s="2">
        <f t="shared" ref="A19:A82" si="11">A18+1/24</f>
        <v>18840.166666666668</v>
      </c>
      <c r="B19" s="5">
        <f t="shared" ref="B19:B82" si="12">MOD((A19-$A$17)/365.25*366.25*360+$B$17,360)</f>
        <v>288.55213552448947</v>
      </c>
      <c r="C19" s="6">
        <f t="shared" si="0"/>
        <v>0.30478624282039629</v>
      </c>
      <c r="D19" s="5">
        <f t="shared" si="1"/>
        <v>17.745304228972536</v>
      </c>
      <c r="E19" s="4">
        <f t="shared" si="2"/>
        <v>2.4955032158254147</v>
      </c>
      <c r="F19" s="4">
        <f t="shared" si="3"/>
        <v>2.4703982215504379</v>
      </c>
      <c r="G19" s="4">
        <f t="shared" si="4"/>
        <v>-0.621793304381972</v>
      </c>
      <c r="H19" s="4">
        <f t="shared" si="5"/>
        <v>2.444899429162704</v>
      </c>
      <c r="I19" s="4">
        <f t="shared" si="5"/>
        <v>-0.5979110603338732</v>
      </c>
      <c r="J19" s="4">
        <f t="shared" si="6"/>
        <v>3.3399818046694323</v>
      </c>
      <c r="K19" s="4">
        <f t="shared" si="7"/>
        <v>3.3319011009536168</v>
      </c>
      <c r="L19" s="3" t="str">
        <f t="shared" si="8"/>
        <v>Late</v>
      </c>
      <c r="M19" s="5">
        <f t="shared" si="9"/>
        <v>10.197596662801185</v>
      </c>
      <c r="N19" t="b">
        <f t="shared" si="10"/>
        <v>0</v>
      </c>
    </row>
    <row r="20" spans="1:14" x14ac:dyDescent="0.2">
      <c r="A20" s="2">
        <f t="shared" si="11"/>
        <v>18840.208333333336</v>
      </c>
      <c r="B20" s="5">
        <f t="shared" si="12"/>
        <v>303.59320328673425</v>
      </c>
      <c r="C20" s="6">
        <f t="shared" si="0"/>
        <v>0.41029905565814462</v>
      </c>
      <c r="D20" s="5">
        <f t="shared" si="1"/>
        <v>24.223622393029768</v>
      </c>
      <c r="E20" s="4">
        <f t="shared" si="2"/>
        <v>2.8648156078285671</v>
      </c>
      <c r="F20" s="4">
        <f t="shared" si="3"/>
        <v>2.8533819249770889</v>
      </c>
      <c r="G20" s="4">
        <f t="shared" si="4"/>
        <v>-0.26578575547185634</v>
      </c>
      <c r="H20" s="4">
        <f t="shared" si="5"/>
        <v>2.8417281993697778</v>
      </c>
      <c r="I20" s="4">
        <f t="shared" si="5"/>
        <v>-0.2550163874006447</v>
      </c>
      <c r="J20" s="4">
        <f t="shared" si="6"/>
        <v>3.3495645055408367</v>
      </c>
      <c r="K20" s="4">
        <f t="shared" si="7"/>
        <v>3.3410989944207903</v>
      </c>
      <c r="L20" s="3" t="str">
        <f t="shared" si="8"/>
        <v>Late</v>
      </c>
      <c r="M20" s="5">
        <f t="shared" si="9"/>
        <v>11.646874796668067</v>
      </c>
      <c r="N20" t="b">
        <f t="shared" si="10"/>
        <v>0</v>
      </c>
    </row>
    <row r="21" spans="1:14" x14ac:dyDescent="0.2">
      <c r="A21" s="2">
        <f t="shared" si="11"/>
        <v>18840.250000000004</v>
      </c>
      <c r="B21" s="5">
        <f t="shared" si="12"/>
        <v>318.63427104897897</v>
      </c>
      <c r="C21" s="6">
        <f t="shared" si="0"/>
        <v>0.51960796734927073</v>
      </c>
      <c r="D21" s="5">
        <f t="shared" si="1"/>
        <v>31.305958396343744</v>
      </c>
      <c r="E21" s="4">
        <f t="shared" si="2"/>
        <v>3.1252081850531681</v>
      </c>
      <c r="F21" s="4">
        <f t="shared" si="3"/>
        <v>3.1245221006339672</v>
      </c>
      <c r="G21" s="4">
        <f t="shared" si="4"/>
        <v>-1.5725956240336458E-2</v>
      </c>
      <c r="H21" s="4">
        <f t="shared" si="5"/>
        <v>3.1238222419541777</v>
      </c>
      <c r="I21" s="4">
        <f t="shared" si="5"/>
        <v>-1.5081218609797891E-2</v>
      </c>
      <c r="J21" s="4">
        <f t="shared" si="6"/>
        <v>3.3591472064122412</v>
      </c>
      <c r="K21" s="4">
        <f t="shared" si="7"/>
        <v>3.3502976652542906</v>
      </c>
      <c r="L21" s="3" t="str">
        <f t="shared" si="8"/>
        <v>Late</v>
      </c>
      <c r="M21" s="5">
        <f t="shared" si="9"/>
        <v>12.648473367438868</v>
      </c>
      <c r="N21" t="b">
        <f t="shared" si="10"/>
        <v>0</v>
      </c>
    </row>
    <row r="22" spans="1:14" x14ac:dyDescent="0.2">
      <c r="A22" s="2">
        <f t="shared" si="11"/>
        <v>18840.291666666672</v>
      </c>
      <c r="B22" s="5">
        <f t="shared" si="12"/>
        <v>333.6753388112237</v>
      </c>
      <c r="C22" s="6">
        <f t="shared" si="0"/>
        <v>0.62110780112283037</v>
      </c>
      <c r="D22" s="5">
        <f t="shared" si="1"/>
        <v>38.397077185536929</v>
      </c>
      <c r="E22" s="4">
        <f t="shared" si="2"/>
        <v>3.3363638297046618</v>
      </c>
      <c r="F22" s="4">
        <f t="shared" si="3"/>
        <v>-2.9387199499801628</v>
      </c>
      <c r="G22" s="4">
        <f t="shared" si="4"/>
        <v>0.18698923408992862</v>
      </c>
      <c r="H22" s="4">
        <f t="shared" si="5"/>
        <v>-2.930459108113511</v>
      </c>
      <c r="I22" s="4">
        <f t="shared" si="5"/>
        <v>0.17936727428759155</v>
      </c>
      <c r="J22" s="4">
        <f t="shared" si="6"/>
        <v>3.3687299072836456</v>
      </c>
      <c r="K22" s="4">
        <f t="shared" si="7"/>
        <v>3.3594971487186185</v>
      </c>
      <c r="L22" s="3" t="str">
        <f t="shared" si="8"/>
        <v>Late</v>
      </c>
      <c r="M22" s="5">
        <f t="shared" si="9"/>
        <v>13.452290729371329</v>
      </c>
      <c r="N22" t="b">
        <f t="shared" si="10"/>
        <v>0</v>
      </c>
    </row>
    <row r="23" spans="1:14" x14ac:dyDescent="0.2">
      <c r="A23" s="2">
        <f t="shared" si="11"/>
        <v>18840.333333333339</v>
      </c>
      <c r="B23" s="5">
        <f t="shared" si="12"/>
        <v>348.71640657346842</v>
      </c>
      <c r="C23" s="6">
        <f t="shared" si="0"/>
        <v>0.70945074189305501</v>
      </c>
      <c r="D23" s="5">
        <f t="shared" si="1"/>
        <v>45.190243736153064</v>
      </c>
      <c r="E23" s="4">
        <f t="shared" si="2"/>
        <v>3.5247575597627314</v>
      </c>
      <c r="F23" s="4">
        <f t="shared" si="3"/>
        <v>-2.7427961084958157</v>
      </c>
      <c r="G23" s="4">
        <f t="shared" si="4"/>
        <v>0.36811681762295434</v>
      </c>
      <c r="H23" s="4">
        <f t="shared" si="5"/>
        <v>-2.7268754146823593</v>
      </c>
      <c r="I23" s="4">
        <f t="shared" si="5"/>
        <v>0.35336259659903435</v>
      </c>
      <c r="J23" s="4">
        <f t="shared" si="6"/>
        <v>3.3783126081550501</v>
      </c>
      <c r="K23" s="4">
        <f t="shared" si="7"/>
        <v>3.368697480003652</v>
      </c>
      <c r="L23" s="3" t="str">
        <f t="shared" si="8"/>
        <v>Early</v>
      </c>
      <c r="M23" s="5">
        <f t="shared" si="9"/>
        <v>0.77395231407095622</v>
      </c>
      <c r="N23" t="b">
        <f t="shared" si="10"/>
        <v>0</v>
      </c>
    </row>
    <row r="24" spans="1:14" x14ac:dyDescent="0.2">
      <c r="A24" s="2">
        <f t="shared" si="11"/>
        <v>18840.375000000007</v>
      </c>
      <c r="B24" s="5">
        <f t="shared" si="12"/>
        <v>3.757474335713141</v>
      </c>
      <c r="C24" s="6">
        <f t="shared" si="0"/>
        <v>0.78229711705812266</v>
      </c>
      <c r="D24" s="5">
        <f t="shared" si="1"/>
        <v>51.47138111541166</v>
      </c>
      <c r="E24" s="4">
        <f t="shared" si="2"/>
        <v>3.7032138968702508</v>
      </c>
      <c r="F24" s="4">
        <f t="shared" si="3"/>
        <v>-2.5577423426662032</v>
      </c>
      <c r="G24" s="4">
        <f t="shared" si="4"/>
        <v>0.54015066900674857</v>
      </c>
      <c r="H24" s="4">
        <f t="shared" si="5"/>
        <v>-2.5351414818415248</v>
      </c>
      <c r="I24" s="4">
        <f t="shared" si="5"/>
        <v>0.51906579515353712</v>
      </c>
      <c r="J24" s="4">
        <f t="shared" si="6"/>
        <v>3.3878953090264545</v>
      </c>
      <c r="K24" s="4">
        <f t="shared" si="7"/>
        <v>3.3778986942214169</v>
      </c>
      <c r="L24" s="3" t="str">
        <f t="shared" si="8"/>
        <v>Early</v>
      </c>
      <c r="M24" s="5">
        <f t="shared" si="9"/>
        <v>1.5659664620093448</v>
      </c>
      <c r="N24" t="b">
        <f t="shared" si="10"/>
        <v>0</v>
      </c>
    </row>
    <row r="25" spans="1:14" x14ac:dyDescent="0.2">
      <c r="A25" s="2">
        <f t="shared" si="11"/>
        <v>18840.416666666675</v>
      </c>
      <c r="B25" s="5">
        <f t="shared" si="12"/>
        <v>18.79854209795792</v>
      </c>
      <c r="C25" s="6">
        <f t="shared" si="0"/>
        <v>0.83922470282273365</v>
      </c>
      <c r="D25" s="5">
        <f t="shared" si="1"/>
        <v>57.058340485147333</v>
      </c>
      <c r="E25" s="4">
        <f t="shared" si="2"/>
        <v>3.8785566593184218</v>
      </c>
      <c r="F25" s="4">
        <f t="shared" si="3"/>
        <v>-2.3766400426968906</v>
      </c>
      <c r="G25" s="4">
        <f t="shared" si="4"/>
        <v>0.7098126981233861</v>
      </c>
      <c r="H25" s="4">
        <f t="shared" si="5"/>
        <v>-2.3482474273999707</v>
      </c>
      <c r="I25" s="4">
        <f t="shared" si="5"/>
        <v>0.6830933377269589</v>
      </c>
      <c r="J25" s="4">
        <f t="shared" si="6"/>
        <v>3.397478009897859</v>
      </c>
      <c r="K25" s="4">
        <f t="shared" si="7"/>
        <v>3.387100826402861</v>
      </c>
      <c r="L25" s="3" t="str">
        <f t="shared" si="8"/>
        <v>Early</v>
      </c>
      <c r="M25" s="5">
        <f t="shared" si="9"/>
        <v>2.3369362715422928</v>
      </c>
      <c r="N25" t="b">
        <f t="shared" si="10"/>
        <v>0</v>
      </c>
    </row>
    <row r="26" spans="1:14" x14ac:dyDescent="0.2">
      <c r="A26" s="2">
        <f t="shared" si="11"/>
        <v>18840.458333333343</v>
      </c>
      <c r="B26" s="5">
        <f t="shared" si="12"/>
        <v>33.839609860202586</v>
      </c>
      <c r="C26" s="6">
        <f t="shared" si="0"/>
        <v>0.88116207705000726</v>
      </c>
      <c r="D26" s="5">
        <f t="shared" si="1"/>
        <v>61.782863357996249</v>
      </c>
      <c r="E26" s="4">
        <f t="shared" si="2"/>
        <v>4.0545219428685542</v>
      </c>
      <c r="F26" s="4">
        <f t="shared" si="3"/>
        <v>-2.1957972871661373</v>
      </c>
      <c r="G26" s="4">
        <f t="shared" si="4"/>
        <v>0.88087711782127809</v>
      </c>
      <c r="H26" s="4">
        <f t="shared" si="5"/>
        <v>-2.1625478223047732</v>
      </c>
      <c r="I26" s="4">
        <f t="shared" si="5"/>
        <v>0.84925392282341383</v>
      </c>
      <c r="J26" s="4">
        <f t="shared" si="6"/>
        <v>3.407060710769263</v>
      </c>
      <c r="K26" s="4">
        <f t="shared" si="7"/>
        <v>3.3963039114946372</v>
      </c>
      <c r="L26" s="3" t="str">
        <f t="shared" si="8"/>
        <v>Early</v>
      </c>
      <c r="M26" s="5">
        <f t="shared" si="9"/>
        <v>3.1027124802904407</v>
      </c>
      <c r="N26" t="b">
        <f t="shared" si="10"/>
        <v>1</v>
      </c>
    </row>
    <row r="27" spans="1:14" x14ac:dyDescent="0.2">
      <c r="A27" s="2">
        <f t="shared" si="11"/>
        <v>18840.500000000011</v>
      </c>
      <c r="B27" s="5">
        <f t="shared" si="12"/>
        <v>48.880677622447365</v>
      </c>
      <c r="C27" s="6">
        <f t="shared" si="0"/>
        <v>0.90988663234884049</v>
      </c>
      <c r="D27" s="5">
        <f t="shared" si="1"/>
        <v>65.489689659569549</v>
      </c>
      <c r="E27" s="4">
        <f t="shared" si="2"/>
        <v>4.2329229639385275</v>
      </c>
      <c r="F27" s="4">
        <f t="shared" si="3"/>
        <v>-2.0135266927536883</v>
      </c>
      <c r="G27" s="4">
        <f t="shared" si="4"/>
        <v>1.0552830877143167</v>
      </c>
      <c r="H27" s="4">
        <f t="shared" si="5"/>
        <v>-1.976479694566641</v>
      </c>
      <c r="I27" s="4">
        <f t="shared" si="5"/>
        <v>1.0196114551126725</v>
      </c>
      <c r="J27" s="4">
        <f t="shared" si="6"/>
        <v>3.4166434116406674</v>
      </c>
      <c r="K27" s="4">
        <f t="shared" si="7"/>
        <v>3.4055079843558969</v>
      </c>
      <c r="L27" s="3" t="str">
        <f t="shared" si="8"/>
        <v>Early</v>
      </c>
      <c r="M27" s="5">
        <f t="shared" si="9"/>
        <v>3.8700910671498043</v>
      </c>
      <c r="N27" t="b">
        <f t="shared" si="10"/>
        <v>1</v>
      </c>
    </row>
    <row r="28" spans="1:14" x14ac:dyDescent="0.2">
      <c r="A28" s="2">
        <f t="shared" si="11"/>
        <v>18840.541666666679</v>
      </c>
      <c r="B28" s="5">
        <f t="shared" si="12"/>
        <v>63.921745384692144</v>
      </c>
      <c r="C28" s="6">
        <f t="shared" si="0"/>
        <v>0.92747548645886102</v>
      </c>
      <c r="D28" s="5">
        <f t="shared" si="1"/>
        <v>68.044647926342435</v>
      </c>
      <c r="E28" s="4">
        <f t="shared" si="2"/>
        <v>4.4141674766845602</v>
      </c>
      <c r="F28" s="4">
        <f t="shared" si="3"/>
        <v>-1.8295784903258676</v>
      </c>
      <c r="G28" s="4">
        <f t="shared" si="4"/>
        <v>1.2336078273121049</v>
      </c>
      <c r="H28" s="4">
        <f t="shared" si="5"/>
        <v>-1.789943694242782</v>
      </c>
      <c r="I28" s="4">
        <f t="shared" si="5"/>
        <v>1.1949165972783391</v>
      </c>
      <c r="J28" s="4">
        <f t="shared" si="6"/>
        <v>3.4262261125120719</v>
      </c>
      <c r="K28" s="4">
        <f t="shared" si="7"/>
        <v>3.4147130797550851</v>
      </c>
      <c r="L28" s="3" t="str">
        <f t="shared" si="8"/>
        <v>Early</v>
      </c>
      <c r="M28" s="5">
        <f t="shared" si="9"/>
        <v>4.6395040169026958</v>
      </c>
      <c r="N28" t="b">
        <f t="shared" si="10"/>
        <v>1</v>
      </c>
    </row>
    <row r="29" spans="1:14" x14ac:dyDescent="0.2">
      <c r="A29" s="2">
        <f t="shared" si="11"/>
        <v>18840.583333333347</v>
      </c>
      <c r="B29" s="5">
        <f t="shared" si="12"/>
        <v>78.96281314693681</v>
      </c>
      <c r="C29" s="6">
        <f t="shared" si="0"/>
        <v>0.93573541435208663</v>
      </c>
      <c r="D29" s="5">
        <f t="shared" si="1"/>
        <v>69.347282850921957</v>
      </c>
      <c r="E29" s="4">
        <f t="shared" si="2"/>
        <v>4.5975912854402168</v>
      </c>
      <c r="F29" s="4">
        <f t="shared" si="3"/>
        <v>-1.6447564819097107</v>
      </c>
      <c r="G29" s="4">
        <f t="shared" si="4"/>
        <v>1.4153524585596309</v>
      </c>
      <c r="H29" s="4">
        <f t="shared" si="5"/>
        <v>-1.6038685679453699</v>
      </c>
      <c r="I29" s="4">
        <f t="shared" si="5"/>
        <v>1.3748467992895759</v>
      </c>
      <c r="J29" s="4">
        <f t="shared" si="6"/>
        <v>3.4358088133834763</v>
      </c>
      <c r="K29" s="4">
        <f t="shared" si="7"/>
        <v>3.4239192323667513</v>
      </c>
      <c r="L29" s="3" t="str">
        <f t="shared" si="8"/>
        <v>Early</v>
      </c>
      <c r="M29" s="5">
        <f t="shared" si="9"/>
        <v>5.4069130342889657</v>
      </c>
      <c r="N29" t="b">
        <f t="shared" si="10"/>
        <v>0</v>
      </c>
    </row>
    <row r="30" spans="1:14" x14ac:dyDescent="0.2">
      <c r="A30" s="2">
        <f t="shared" si="11"/>
        <v>18840.625000000015</v>
      </c>
      <c r="B30" s="5">
        <f t="shared" si="12"/>
        <v>94.003880909181589</v>
      </c>
      <c r="C30" s="6">
        <f t="shared" si="0"/>
        <v>0.93571207143942969</v>
      </c>
      <c r="D30" s="5">
        <f t="shared" si="1"/>
        <v>69.343491179449515</v>
      </c>
      <c r="E30" s="4">
        <f t="shared" si="2"/>
        <v>4.7818219859901543</v>
      </c>
      <c r="F30" s="4">
        <f t="shared" si="3"/>
        <v>-1.4605087283713301</v>
      </c>
      <c r="G30" s="4">
        <f t="shared" si="4"/>
        <v>1.5992583480570384</v>
      </c>
      <c r="H30" s="4">
        <f t="shared" si="5"/>
        <v>-1.4197578244951699</v>
      </c>
      <c r="I30" s="4">
        <f t="shared" si="5"/>
        <v>1.558274953712405</v>
      </c>
      <c r="J30" s="4">
        <f t="shared" si="6"/>
        <v>3.4453915142548808</v>
      </c>
      <c r="K30" s="4">
        <f t="shared" si="7"/>
        <v>3.4331264767683631</v>
      </c>
      <c r="L30" s="3" t="str">
        <f t="shared" si="8"/>
        <v>Early</v>
      </c>
      <c r="M30" s="5">
        <f t="shared" si="9"/>
        <v>6.1657806929913646</v>
      </c>
      <c r="N30" t="b">
        <f t="shared" si="10"/>
        <v>0</v>
      </c>
    </row>
    <row r="31" spans="1:14" x14ac:dyDescent="0.2">
      <c r="A31" s="2">
        <f t="shared" si="11"/>
        <v>18840.666666666682</v>
      </c>
      <c r="B31" s="5">
        <f t="shared" si="12"/>
        <v>109.04494867142631</v>
      </c>
      <c r="C31" s="6">
        <f t="shared" si="0"/>
        <v>0.92740228838868999</v>
      </c>
      <c r="D31" s="5">
        <f t="shared" si="1"/>
        <v>68.03343342409957</v>
      </c>
      <c r="E31" s="4">
        <f t="shared" si="2"/>
        <v>4.96523668782869</v>
      </c>
      <c r="F31" s="4">
        <f t="shared" si="3"/>
        <v>-1.2784434063172019</v>
      </c>
      <c r="G31" s="4">
        <f t="shared" si="4"/>
        <v>1.7837314769349408</v>
      </c>
      <c r="H31" s="4">
        <f t="shared" si="5"/>
        <v>-1.2391831018861601</v>
      </c>
      <c r="I31" s="4">
        <f t="shared" si="5"/>
        <v>1.7436574684301067</v>
      </c>
      <c r="J31" s="4">
        <f t="shared" si="6"/>
        <v>3.4549742151262852</v>
      </c>
      <c r="K31" s="4">
        <f t="shared" si="7"/>
        <v>3.4423348474371318</v>
      </c>
      <c r="L31" s="3" t="str">
        <f t="shared" si="8"/>
        <v>Early</v>
      </c>
      <c r="M31" s="5">
        <f t="shared" si="9"/>
        <v>6.9092733333458369</v>
      </c>
      <c r="N31" t="b">
        <f t="shared" si="10"/>
        <v>0</v>
      </c>
    </row>
    <row r="32" spans="1:14" x14ac:dyDescent="0.2">
      <c r="A32" s="2">
        <f t="shared" si="11"/>
        <v>18840.70833333335</v>
      </c>
      <c r="B32" s="5">
        <f t="shared" si="12"/>
        <v>124.08601643367103</v>
      </c>
      <c r="C32" s="6">
        <f t="shared" si="0"/>
        <v>0.90975494910192234</v>
      </c>
      <c r="D32" s="5">
        <f t="shared" si="1"/>
        <v>65.471509249823754</v>
      </c>
      <c r="E32" s="4">
        <f t="shared" si="2"/>
        <v>5.1464658414144626</v>
      </c>
      <c r="F32" s="4">
        <f t="shared" si="3"/>
        <v>-1.0998286323214004</v>
      </c>
      <c r="G32" s="4">
        <f t="shared" si="4"/>
        <v>1.967340572429964</v>
      </c>
      <c r="H32" s="4">
        <f t="shared" si="5"/>
        <v>-1.0632923180956799</v>
      </c>
      <c r="I32" s="4">
        <f t="shared" si="5"/>
        <v>1.9295221221762164</v>
      </c>
      <c r="J32" s="4">
        <f t="shared" si="6"/>
        <v>3.4645569159976897</v>
      </c>
      <c r="K32" s="4">
        <f t="shared" si="7"/>
        <v>3.4515443787468465</v>
      </c>
      <c r="L32" s="3" t="str">
        <f t="shared" si="8"/>
        <v>Early</v>
      </c>
      <c r="M32" s="5">
        <f t="shared" si="9"/>
        <v>7.6323996782202137</v>
      </c>
      <c r="N32" t="b">
        <f t="shared" si="10"/>
        <v>0</v>
      </c>
    </row>
    <row r="33" spans="1:14" x14ac:dyDescent="0.2">
      <c r="A33" s="2">
        <f t="shared" si="11"/>
        <v>18840.750000000018</v>
      </c>
      <c r="B33" s="5">
        <f t="shared" si="12"/>
        <v>139.12708419591576</v>
      </c>
      <c r="C33" s="6">
        <f t="shared" si="0"/>
        <v>0.88096017755935918</v>
      </c>
      <c r="D33" s="5">
        <f t="shared" si="1"/>
        <v>61.758406845309274</v>
      </c>
      <c r="E33" s="4">
        <f t="shared" si="2"/>
        <v>5.3248504723988548</v>
      </c>
      <c r="F33" s="4">
        <f t="shared" si="3"/>
        <v>-0.92516719737033815</v>
      </c>
      <c r="G33" s="4">
        <f t="shared" si="4"/>
        <v>2.1492989036015375</v>
      </c>
      <c r="H33" s="4">
        <f t="shared" si="5"/>
        <v>-0.89241962090526672</v>
      </c>
      <c r="I33" s="4">
        <f t="shared" si="5"/>
        <v>2.1149703278430856</v>
      </c>
      <c r="J33" s="4">
        <f t="shared" si="6"/>
        <v>3.4741396168690941</v>
      </c>
      <c r="K33" s="4">
        <f t="shared" si="7"/>
        <v>3.4607551049647181</v>
      </c>
      <c r="L33" s="3" t="str">
        <f t="shared" si="8"/>
        <v>Early</v>
      </c>
      <c r="M33" s="5">
        <f t="shared" si="9"/>
        <v>8.3337068152865381</v>
      </c>
      <c r="N33" t="b">
        <f t="shared" si="10"/>
        <v>0</v>
      </c>
    </row>
    <row r="34" spans="1:14" x14ac:dyDescent="0.2">
      <c r="A34" s="2">
        <f t="shared" si="11"/>
        <v>18840.791666666686</v>
      </c>
      <c r="B34" s="5">
        <f t="shared" si="12"/>
        <v>154.16815195816048</v>
      </c>
      <c r="C34" s="6">
        <f t="shared" si="0"/>
        <v>0.83894093225094846</v>
      </c>
      <c r="D34" s="5">
        <f t="shared" si="1"/>
        <v>57.028453082503745</v>
      </c>
      <c r="E34" s="4">
        <f t="shared" si="2"/>
        <v>5.5008054389863155</v>
      </c>
      <c r="F34" s="4">
        <f t="shared" si="3"/>
        <v>-0.75388046460236302</v>
      </c>
      <c r="G34" s="4">
        <f t="shared" si="4"/>
        <v>2.3298721878630269</v>
      </c>
      <c r="H34" s="4">
        <f t="shared" si="5"/>
        <v>-0.72581707514477956</v>
      </c>
      <c r="I34" s="4">
        <f t="shared" si="5"/>
        <v>2.3001278210922895</v>
      </c>
      <c r="J34" s="4">
        <f t="shared" si="6"/>
        <v>3.4837223177404986</v>
      </c>
      <c r="K34" s="4">
        <f t="shared" si="7"/>
        <v>3.4699670602482313</v>
      </c>
      <c r="L34" s="3" t="str">
        <f t="shared" si="8"/>
        <v>Early</v>
      </c>
      <c r="M34" s="5">
        <f t="shared" si="9"/>
        <v>9.0164468512151199</v>
      </c>
      <c r="N34" t="b">
        <f t="shared" si="10"/>
        <v>0</v>
      </c>
    </row>
    <row r="35" spans="1:14" x14ac:dyDescent="0.2">
      <c r="A35" s="2">
        <f t="shared" si="11"/>
        <v>18840.833333333354</v>
      </c>
      <c r="B35" s="5">
        <f t="shared" si="12"/>
        <v>169.20921972040514</v>
      </c>
      <c r="C35" s="6">
        <f t="shared" si="0"/>
        <v>0.78192319096052176</v>
      </c>
      <c r="D35" s="5">
        <f t="shared" si="1"/>
        <v>51.436999784959582</v>
      </c>
      <c r="E35" s="4">
        <f t="shared" si="2"/>
        <v>5.6761532244970674</v>
      </c>
      <c r="F35" s="4">
        <f t="shared" si="3"/>
        <v>-0.58402313161525754</v>
      </c>
      <c r="G35" s="4">
        <f t="shared" si="4"/>
        <v>2.5107632567829916</v>
      </c>
      <c r="H35" s="4">
        <f t="shared" si="5"/>
        <v>-0.56141635924297306</v>
      </c>
      <c r="I35" s="4">
        <f t="shared" si="5"/>
        <v>2.4865808528257438</v>
      </c>
      <c r="J35" s="4">
        <f t="shared" si="6"/>
        <v>3.493305018611903</v>
      </c>
      <c r="K35" s="4">
        <f t="shared" si="7"/>
        <v>3.479180278642009</v>
      </c>
      <c r="L35" s="3" t="str">
        <f t="shared" si="8"/>
        <v>Early</v>
      </c>
      <c r="M35" s="5">
        <f t="shared" si="9"/>
        <v>9.689613082011709</v>
      </c>
      <c r="N35" t="b">
        <f t="shared" si="10"/>
        <v>0</v>
      </c>
    </row>
    <row r="36" spans="1:14" x14ac:dyDescent="0.2">
      <c r="A36" s="2">
        <f t="shared" si="11"/>
        <v>18840.875000000022</v>
      </c>
      <c r="B36" s="5">
        <f t="shared" si="12"/>
        <v>184.25028748265004</v>
      </c>
      <c r="C36" s="6">
        <f t="shared" si="0"/>
        <v>0.70898475055943122</v>
      </c>
      <c r="D36" s="5">
        <f t="shared" si="1"/>
        <v>45.152371769482251</v>
      </c>
      <c r="E36" s="4">
        <f t="shared" si="2"/>
        <v>5.8546434209912102</v>
      </c>
      <c r="F36" s="4">
        <f t="shared" si="3"/>
        <v>-0.41180989347302588</v>
      </c>
      <c r="G36" s="4">
        <f t="shared" si="4"/>
        <v>2.6956827001957953</v>
      </c>
      <c r="H36" s="4">
        <f t="shared" si="5"/>
        <v>-0.39539888229964476</v>
      </c>
      <c r="I36" s="4">
        <f t="shared" si="5"/>
        <v>2.6780002597356547</v>
      </c>
      <c r="J36" s="4">
        <f t="shared" si="6"/>
        <v>3.5028877194833075</v>
      </c>
      <c r="K36" s="4">
        <f t="shared" si="7"/>
        <v>3.4883947940746869</v>
      </c>
      <c r="L36" s="3" t="str">
        <f t="shared" si="8"/>
        <v>Early</v>
      </c>
      <c r="M36" s="5">
        <f t="shared" si="9"/>
        <v>10.369809172584025</v>
      </c>
      <c r="N36" t="b">
        <f t="shared" si="10"/>
        <v>0</v>
      </c>
    </row>
    <row r="37" spans="1:14" x14ac:dyDescent="0.2">
      <c r="A37" s="2">
        <f t="shared" si="11"/>
        <v>18840.91666666669</v>
      </c>
      <c r="B37" s="5">
        <f t="shared" si="12"/>
        <v>199.2913552448947</v>
      </c>
      <c r="C37" s="6">
        <f t="shared" si="0"/>
        <v>0.62055708399691911</v>
      </c>
      <c r="D37" s="5">
        <f t="shared" si="1"/>
        <v>38.356827119764809</v>
      </c>
      <c r="E37" s="4">
        <f t="shared" si="2"/>
        <v>6.0431235325558657</v>
      </c>
      <c r="F37" s="4">
        <f t="shared" si="3"/>
        <v>-0.23049995714973104</v>
      </c>
      <c r="G37" s="4">
        <f t="shared" si="4"/>
        <v>2.8915803723543307</v>
      </c>
      <c r="H37" s="4">
        <f t="shared" si="5"/>
        <v>-0.22113292140330323</v>
      </c>
      <c r="I37" s="4">
        <f t="shared" si="5"/>
        <v>2.8814363221485548</v>
      </c>
      <c r="J37" s="4">
        <f t="shared" si="6"/>
        <v>3.5124704203547119</v>
      </c>
      <c r="K37" s="4">
        <f t="shared" si="7"/>
        <v>3.4976106403557958</v>
      </c>
      <c r="L37" s="3" t="str">
        <f t="shared" si="8"/>
        <v>Early</v>
      </c>
      <c r="M37" s="5">
        <f t="shared" si="9"/>
        <v>11.08587060383614</v>
      </c>
      <c r="N37" t="b">
        <f t="shared" si="10"/>
        <v>0</v>
      </c>
    </row>
    <row r="38" spans="1:14" x14ac:dyDescent="0.2">
      <c r="A38" s="2">
        <f t="shared" si="11"/>
        <v>18840.958333333358</v>
      </c>
      <c r="B38" s="5">
        <f t="shared" si="12"/>
        <v>214.33242300713948</v>
      </c>
      <c r="C38" s="6">
        <f t="shared" si="0"/>
        <v>0.51899315756077891</v>
      </c>
      <c r="D38" s="5">
        <f t="shared" si="1"/>
        <v>31.264738701792936</v>
      </c>
      <c r="E38" s="4">
        <f t="shared" si="2"/>
        <v>6.2544678358964969</v>
      </c>
      <c r="F38" s="4">
        <f t="shared" si="3"/>
        <v>-2.7563380808246718E-2</v>
      </c>
      <c r="G38" s="4">
        <f t="shared" si="4"/>
        <v>3.1116727834192361</v>
      </c>
      <c r="H38" s="4">
        <f t="shared" si="5"/>
        <v>-2.6433425286519034E-2</v>
      </c>
      <c r="I38" s="4">
        <f t="shared" si="5"/>
        <v>3.1104462517596012</v>
      </c>
      <c r="J38" s="4">
        <f t="shared" si="6"/>
        <v>3.5220531212261164</v>
      </c>
      <c r="K38" s="4">
        <f t="shared" si="7"/>
        <v>3.5068278511726585</v>
      </c>
      <c r="L38" s="3" t="str">
        <f t="shared" si="8"/>
        <v>Early</v>
      </c>
      <c r="M38" s="5">
        <f t="shared" si="9"/>
        <v>11.890779356141261</v>
      </c>
      <c r="N38" t="b">
        <f t="shared" si="10"/>
        <v>0</v>
      </c>
    </row>
    <row r="39" spans="1:14" x14ac:dyDescent="0.2">
      <c r="A39" s="2">
        <f t="shared" si="11"/>
        <v>18841.000000000025</v>
      </c>
      <c r="B39" s="5">
        <f t="shared" si="12"/>
        <v>229.37349076938426</v>
      </c>
      <c r="C39" s="6">
        <f t="shared" si="0"/>
        <v>0.40966399018882199</v>
      </c>
      <c r="D39" s="5">
        <f t="shared" si="1"/>
        <v>24.183728939993618</v>
      </c>
      <c r="E39" s="4">
        <f t="shared" si="2"/>
        <v>0.23208525359751064</v>
      </c>
      <c r="F39" s="4">
        <f t="shared" si="3"/>
        <v>0.22283566275785027</v>
      </c>
      <c r="G39" s="4">
        <f t="shared" si="4"/>
        <v>-2.8998810748015291</v>
      </c>
      <c r="H39" s="4">
        <f t="shared" si="5"/>
        <v>0.2137748243784163</v>
      </c>
      <c r="I39" s="4">
        <f t="shared" si="5"/>
        <v>-2.8900671180460415</v>
      </c>
      <c r="J39" s="4">
        <f t="shared" si="6"/>
        <v>3.5316358220975208</v>
      </c>
      <c r="K39" s="4">
        <f t="shared" si="7"/>
        <v>3.516046460087296</v>
      </c>
      <c r="L39" s="3" t="str">
        <f t="shared" si="8"/>
        <v>Early</v>
      </c>
      <c r="M39" s="5">
        <f t="shared" si="9"/>
        <v>12.893565313423098</v>
      </c>
      <c r="N39" t="b">
        <f t="shared" si="10"/>
        <v>0</v>
      </c>
    </row>
    <row r="40" spans="1:14" x14ac:dyDescent="0.2">
      <c r="A40" s="2">
        <f t="shared" si="11"/>
        <v>18841.041666666693</v>
      </c>
      <c r="B40" s="5">
        <f t="shared" si="12"/>
        <v>244.41455853162893</v>
      </c>
      <c r="C40" s="6">
        <f t="shared" si="0"/>
        <v>0.30423019577120847</v>
      </c>
      <c r="D40" s="5">
        <f t="shared" si="1"/>
        <v>17.711856643669133</v>
      </c>
      <c r="E40" s="4">
        <f t="shared" si="2"/>
        <v>0.60231004400916088</v>
      </c>
      <c r="F40" s="4">
        <f t="shared" si="3"/>
        <v>0.5794590122461909</v>
      </c>
      <c r="G40" s="4">
        <f t="shared" si="4"/>
        <v>-2.5156460216690153</v>
      </c>
      <c r="H40" s="4">
        <f t="shared" si="5"/>
        <v>0.55700858728284719</v>
      </c>
      <c r="I40" s="4">
        <f t="shared" si="5"/>
        <v>-2.4916255692049711</v>
      </c>
      <c r="J40" s="4">
        <f t="shared" si="6"/>
        <v>3.5412185229689253</v>
      </c>
      <c r="K40" s="4">
        <f t="shared" si="7"/>
        <v>3.5252665005333452</v>
      </c>
      <c r="L40" s="3" t="str">
        <f t="shared" si="8"/>
        <v>Late</v>
      </c>
      <c r="M40" s="5">
        <f t="shared" si="9"/>
        <v>1.0885119027351291</v>
      </c>
      <c r="N40" t="b">
        <f t="shared" si="10"/>
        <v>0</v>
      </c>
    </row>
    <row r="41" spans="1:14" x14ac:dyDescent="0.2">
      <c r="A41" s="2">
        <f t="shared" si="11"/>
        <v>18841.083333333361</v>
      </c>
      <c r="B41" s="5">
        <f t="shared" si="12"/>
        <v>259.45562629387359</v>
      </c>
      <c r="C41" s="6">
        <f t="shared" si="0"/>
        <v>0.23038755669503855</v>
      </c>
      <c r="D41" s="5">
        <f t="shared" si="1"/>
        <v>13.319889896012462</v>
      </c>
      <c r="E41" s="4">
        <f t="shared" si="2"/>
        <v>1.1931045354074925</v>
      </c>
      <c r="F41" s="4">
        <f t="shared" si="3"/>
        <v>1.1552689569661589</v>
      </c>
      <c r="G41" s="4">
        <f t="shared" si="4"/>
        <v>-1.9100760115900406</v>
      </c>
      <c r="H41" s="4">
        <f t="shared" si="5"/>
        <v>1.11775791088134</v>
      </c>
      <c r="I41" s="4">
        <f t="shared" si="5"/>
        <v>-1.8714132314830993</v>
      </c>
      <c r="J41" s="4">
        <f t="shared" si="6"/>
        <v>3.5508012238403297</v>
      </c>
      <c r="K41" s="4">
        <f t="shared" si="7"/>
        <v>3.5344880058129893</v>
      </c>
      <c r="L41" s="3" t="str">
        <f t="shared" si="8"/>
        <v>Late</v>
      </c>
      <c r="M41" s="5">
        <f t="shared" si="9"/>
        <v>3.7435985925534814</v>
      </c>
      <c r="N41" t="b">
        <f t="shared" si="10"/>
        <v>1</v>
      </c>
    </row>
    <row r="42" spans="1:14" x14ac:dyDescent="0.2">
      <c r="A42" s="2">
        <f t="shared" si="11"/>
        <v>18841.125000000029</v>
      </c>
      <c r="B42" s="5">
        <f t="shared" si="12"/>
        <v>274.49669405611837</v>
      </c>
      <c r="C42" s="6">
        <f t="shared" si="0"/>
        <v>0.2335989635850243</v>
      </c>
      <c r="D42" s="5">
        <f t="shared" si="1"/>
        <v>13.509050859089635</v>
      </c>
      <c r="E42" s="4">
        <f t="shared" si="2"/>
        <v>1.9531775311696986</v>
      </c>
      <c r="F42" s="4">
        <f t="shared" si="3"/>
        <v>1.9148338438994514</v>
      </c>
      <c r="G42" s="4">
        <f t="shared" si="4"/>
        <v>-1.1506536813337811</v>
      </c>
      <c r="H42" s="4">
        <f t="shared" si="5"/>
        <v>1.876236422367078</v>
      </c>
      <c r="I42" s="4">
        <f t="shared" si="5"/>
        <v>-1.1132194199341356</v>
      </c>
      <c r="J42" s="4">
        <f t="shared" si="6"/>
        <v>3.5603839247117337</v>
      </c>
      <c r="K42" s="4">
        <f t="shared" si="7"/>
        <v>3.5437110090938999</v>
      </c>
      <c r="L42" s="3" t="str">
        <f t="shared" si="8"/>
        <v>Late</v>
      </c>
      <c r="M42" s="5">
        <f t="shared" si="9"/>
        <v>6.9986443287250779</v>
      </c>
      <c r="N42" t="b">
        <f t="shared" si="10"/>
        <v>0</v>
      </c>
    </row>
    <row r="43" spans="1:14" x14ac:dyDescent="0.2">
      <c r="A43" s="2">
        <f t="shared" si="11"/>
        <v>18841.166666666697</v>
      </c>
      <c r="B43" s="5">
        <f t="shared" si="12"/>
        <v>289.53776181836315</v>
      </c>
      <c r="C43" s="6">
        <f t="shared" si="0"/>
        <v>0.31117307467744254</v>
      </c>
      <c r="D43" s="5">
        <f t="shared" si="1"/>
        <v>18.129939637691887</v>
      </c>
      <c r="E43" s="4">
        <f t="shared" si="2"/>
        <v>2.5250718203528946</v>
      </c>
      <c r="F43" s="4">
        <f t="shared" si="3"/>
        <v>2.5009532241865928</v>
      </c>
      <c r="G43" s="4">
        <f t="shared" si="4"/>
        <v>-0.59319602754977896</v>
      </c>
      <c r="H43" s="4">
        <f t="shared" si="5"/>
        <v>2.4764471878696779</v>
      </c>
      <c r="I43" s="4">
        <f t="shared" si="5"/>
        <v>-0.57027645821573381</v>
      </c>
      <c r="J43" s="4">
        <f t="shared" si="6"/>
        <v>3.5699666255831382</v>
      </c>
      <c r="K43" s="4">
        <f t="shared" si="7"/>
        <v>3.5529355434061909</v>
      </c>
      <c r="L43" s="3" t="str">
        <f t="shared" si="8"/>
        <v>Late</v>
      </c>
      <c r="M43" s="5">
        <f t="shared" si="9"/>
        <v>9.3177550367428275</v>
      </c>
      <c r="N43" t="b">
        <f t="shared" si="10"/>
        <v>0</v>
      </c>
    </row>
    <row r="44" spans="1:14" x14ac:dyDescent="0.2">
      <c r="A44" s="2">
        <f t="shared" si="11"/>
        <v>18841.208333333365</v>
      </c>
      <c r="B44" s="5">
        <f t="shared" si="12"/>
        <v>304.57882958060782</v>
      </c>
      <c r="C44" s="6">
        <f t="shared" si="0"/>
        <v>0.41752445055496074</v>
      </c>
      <c r="D44" s="5">
        <f t="shared" si="1"/>
        <v>24.678394069932988</v>
      </c>
      <c r="E44" s="4">
        <f t="shared" si="2"/>
        <v>2.8842919197552606</v>
      </c>
      <c r="F44" s="4">
        <f t="shared" si="3"/>
        <v>2.8736431130726112</v>
      </c>
      <c r="G44" s="4">
        <f t="shared" si="4"/>
        <v>-0.24706611084739594</v>
      </c>
      <c r="H44" s="4">
        <f t="shared" si="5"/>
        <v>2.8627881702012572</v>
      </c>
      <c r="I44" s="4">
        <f t="shared" si="5"/>
        <v>-0.23703914195452266</v>
      </c>
      <c r="J44" s="4">
        <f t="shared" si="6"/>
        <v>3.5795493264545426</v>
      </c>
      <c r="K44" s="4">
        <f t="shared" si="7"/>
        <v>3.5621616416393849</v>
      </c>
      <c r="L44" s="3" t="str">
        <f t="shared" si="8"/>
        <v>Late</v>
      </c>
      <c r="M44" s="5">
        <f t="shared" si="9"/>
        <v>10.725041892081277</v>
      </c>
      <c r="N44" t="b">
        <f t="shared" si="10"/>
        <v>0</v>
      </c>
    </row>
    <row r="45" spans="1:14" x14ac:dyDescent="0.2">
      <c r="A45" s="2">
        <f t="shared" si="11"/>
        <v>18841.250000000033</v>
      </c>
      <c r="B45" s="5">
        <f t="shared" si="12"/>
        <v>319.6198973428526</v>
      </c>
      <c r="C45" s="6">
        <f t="shared" si="0"/>
        <v>0.5265781202426103</v>
      </c>
      <c r="D45" s="5">
        <f t="shared" si="1"/>
        <v>31.774542411410497</v>
      </c>
      <c r="E45" s="4">
        <f t="shared" si="2"/>
        <v>3.1401512270585052</v>
      </c>
      <c r="F45" s="4">
        <f t="shared" si="3"/>
        <v>3.140090865809408</v>
      </c>
      <c r="G45" s="4">
        <f t="shared" si="4"/>
        <v>-1.3834913760304435E-3</v>
      </c>
      <c r="H45" s="4">
        <f t="shared" si="5"/>
        <v>3.1400292925335571</v>
      </c>
      <c r="I45" s="4">
        <f t="shared" si="5"/>
        <v>-1.3267682477083346E-3</v>
      </c>
      <c r="J45" s="4">
        <f t="shared" si="6"/>
        <v>3.589132027325947</v>
      </c>
      <c r="K45" s="4">
        <f t="shared" si="7"/>
        <v>3.5713893365393941</v>
      </c>
      <c r="L45" s="3" t="str">
        <f t="shared" si="8"/>
        <v>Late</v>
      </c>
      <c r="M45" s="5">
        <f t="shared" si="9"/>
        <v>11.708279272459691</v>
      </c>
      <c r="N45" t="b">
        <f t="shared" si="10"/>
        <v>0</v>
      </c>
    </row>
    <row r="46" spans="1:14" x14ac:dyDescent="0.2">
      <c r="A46" s="2">
        <f t="shared" si="11"/>
        <v>18841.291666666701</v>
      </c>
      <c r="B46" s="5">
        <f t="shared" si="12"/>
        <v>334.66096510509738</v>
      </c>
      <c r="C46" s="6">
        <f t="shared" si="0"/>
        <v>0.62733747982556998</v>
      </c>
      <c r="D46" s="5">
        <f t="shared" si="1"/>
        <v>38.853958661340457</v>
      </c>
      <c r="E46" s="4">
        <f t="shared" si="2"/>
        <v>3.3492194537177369</v>
      </c>
      <c r="F46" s="4">
        <f t="shared" si="3"/>
        <v>-2.925337528198952</v>
      </c>
      <c r="G46" s="4">
        <f t="shared" si="4"/>
        <v>0.19933796699498352</v>
      </c>
      <c r="H46" s="4">
        <f t="shared" si="5"/>
        <v>-2.9165400151987368</v>
      </c>
      <c r="I46" s="4">
        <f t="shared" si="5"/>
        <v>0.19121912850875378</v>
      </c>
      <c r="J46" s="4">
        <f t="shared" si="6"/>
        <v>3.5987147281973515</v>
      </c>
      <c r="K46" s="4">
        <f t="shared" si="7"/>
        <v>3.5806186607055128</v>
      </c>
      <c r="L46" s="3" t="str">
        <f t="shared" si="8"/>
        <v>Late</v>
      </c>
      <c r="M46" s="5">
        <f t="shared" si="9"/>
        <v>12.503823931291906</v>
      </c>
      <c r="N46" t="b">
        <f t="shared" si="10"/>
        <v>0</v>
      </c>
    </row>
    <row r="47" spans="1:14" x14ac:dyDescent="0.2">
      <c r="A47" s="2">
        <f t="shared" si="11"/>
        <v>18841.333333333369</v>
      </c>
      <c r="B47" s="5">
        <f t="shared" si="12"/>
        <v>349.70203286734204</v>
      </c>
      <c r="C47" s="6">
        <f t="shared" si="0"/>
        <v>0.71471198927970048</v>
      </c>
      <c r="D47" s="5">
        <f t="shared" si="1"/>
        <v>45.619600610186367</v>
      </c>
      <c r="E47" s="4">
        <f t="shared" si="2"/>
        <v>3.536659392204891</v>
      </c>
      <c r="F47" s="4">
        <f t="shared" si="3"/>
        <v>-2.7304353818349218</v>
      </c>
      <c r="G47" s="4">
        <f t="shared" si="4"/>
        <v>0.3795740157086438</v>
      </c>
      <c r="H47" s="4">
        <f t="shared" si="5"/>
        <v>-2.7140488946621844</v>
      </c>
      <c r="I47" s="4">
        <f t="shared" si="5"/>
        <v>0.36438249730045347</v>
      </c>
      <c r="J47" s="4">
        <f t="shared" si="6"/>
        <v>3.6082974290687559</v>
      </c>
      <c r="K47" s="4">
        <f t="shared" si="7"/>
        <v>3.5898496465874237</v>
      </c>
      <c r="L47" s="3" t="str">
        <f t="shared" si="8"/>
        <v>Late</v>
      </c>
      <c r="M47" s="5">
        <f t="shared" si="9"/>
        <v>13.215091167430218</v>
      </c>
      <c r="N47" t="b">
        <f t="shared" si="10"/>
        <v>0</v>
      </c>
    </row>
    <row r="48" spans="1:14" x14ac:dyDescent="0.2">
      <c r="A48" s="2">
        <f t="shared" si="11"/>
        <v>18841.375000000036</v>
      </c>
      <c r="B48" s="5">
        <f t="shared" si="12"/>
        <v>4.7431006295867064</v>
      </c>
      <c r="C48" s="6">
        <f t="shared" si="0"/>
        <v>0.78651086143311544</v>
      </c>
      <c r="D48" s="5">
        <f t="shared" si="1"/>
        <v>51.860631192869803</v>
      </c>
      <c r="E48" s="4">
        <f t="shared" si="2"/>
        <v>3.7147460392871769</v>
      </c>
      <c r="F48" s="4">
        <f t="shared" si="3"/>
        <v>-2.545807235491548</v>
      </c>
      <c r="G48" s="4">
        <f t="shared" si="4"/>
        <v>0.55128803534264414</v>
      </c>
      <c r="H48" s="4">
        <f t="shared" si="5"/>
        <v>-2.5227997154924955</v>
      </c>
      <c r="I48" s="4">
        <f t="shared" si="5"/>
        <v>0.52981285539532996</v>
      </c>
      <c r="J48" s="4">
        <f t="shared" si="6"/>
        <v>3.6178801299401604</v>
      </c>
      <c r="K48" s="4">
        <f t="shared" si="7"/>
        <v>3.5990823264822192</v>
      </c>
      <c r="L48" s="3" t="str">
        <f t="shared" si="8"/>
        <v>Early</v>
      </c>
      <c r="M48" s="5">
        <f t="shared" si="9"/>
        <v>0.61962985724413555</v>
      </c>
      <c r="N48" t="b">
        <f t="shared" si="10"/>
        <v>0</v>
      </c>
    </row>
    <row r="49" spans="1:14" x14ac:dyDescent="0.2">
      <c r="A49" s="2">
        <f t="shared" si="11"/>
        <v>18841.416666666704</v>
      </c>
      <c r="B49" s="5">
        <f t="shared" si="12"/>
        <v>19.784168391831486</v>
      </c>
      <c r="C49" s="6">
        <f t="shared" si="0"/>
        <v>0.84241578305729214</v>
      </c>
      <c r="D49" s="5">
        <f t="shared" si="1"/>
        <v>57.396106482740336</v>
      </c>
      <c r="E49" s="4">
        <f t="shared" si="2"/>
        <v>3.8900401145335795</v>
      </c>
      <c r="F49" s="4">
        <f t="shared" si="3"/>
        <v>-2.364808918094881</v>
      </c>
      <c r="G49" s="4">
        <f t="shared" si="4"/>
        <v>0.72095012353328392</v>
      </c>
      <c r="H49" s="4">
        <f t="shared" si="5"/>
        <v>-2.3360683568079903</v>
      </c>
      <c r="I49" s="4">
        <f t="shared" si="5"/>
        <v>0.69388607754852827</v>
      </c>
      <c r="J49" s="4">
        <f t="shared" si="6"/>
        <v>3.6274628308115648</v>
      </c>
      <c r="K49" s="4">
        <f t="shared" si="7"/>
        <v>3.6083167325314336</v>
      </c>
      <c r="L49" s="3" t="str">
        <f t="shared" si="8"/>
        <v>Early</v>
      </c>
      <c r="M49" s="5">
        <f t="shared" si="9"/>
        <v>1.3898922472334532</v>
      </c>
      <c r="N49" t="b">
        <f t="shared" si="10"/>
        <v>0</v>
      </c>
    </row>
    <row r="50" spans="1:14" x14ac:dyDescent="0.2">
      <c r="A50" s="2">
        <f t="shared" si="11"/>
        <v>18841.458333333372</v>
      </c>
      <c r="B50" s="5">
        <f t="shared" si="12"/>
        <v>34.825236154076265</v>
      </c>
      <c r="C50" s="6">
        <f t="shared" si="0"/>
        <v>0.88342664995239883</v>
      </c>
      <c r="D50" s="5">
        <f t="shared" si="1"/>
        <v>62.058521847276893</v>
      </c>
      <c r="E50" s="4">
        <f t="shared" si="2"/>
        <v>4.0661267641383354</v>
      </c>
      <c r="F50" s="4">
        <f t="shared" si="3"/>
        <v>-2.1839063798540441</v>
      </c>
      <c r="G50" s="4">
        <f t="shared" si="4"/>
        <v>0.89219070114362187</v>
      </c>
      <c r="H50" s="4">
        <f t="shared" si="5"/>
        <v>-2.1503740211043145</v>
      </c>
      <c r="I50" s="4">
        <f t="shared" si="5"/>
        <v>0.86027430299136864</v>
      </c>
      <c r="J50" s="4">
        <f t="shared" si="6"/>
        <v>3.6370455316829693</v>
      </c>
      <c r="K50" s="4">
        <f t="shared" si="7"/>
        <v>3.617552896718093</v>
      </c>
      <c r="L50" s="3" t="str">
        <f t="shared" si="8"/>
        <v>Early</v>
      </c>
      <c r="M50" s="5">
        <f t="shared" si="9"/>
        <v>2.1556455440715787</v>
      </c>
      <c r="N50" t="b">
        <f t="shared" si="10"/>
        <v>0</v>
      </c>
    </row>
    <row r="51" spans="1:14" x14ac:dyDescent="0.2">
      <c r="A51" s="2">
        <f t="shared" si="11"/>
        <v>18841.50000000004</v>
      </c>
      <c r="B51" s="5">
        <f t="shared" si="12"/>
        <v>49.866303916320931</v>
      </c>
      <c r="C51" s="6">
        <f t="shared" si="0"/>
        <v>0.91135788119194838</v>
      </c>
      <c r="D51" s="5">
        <f t="shared" si="1"/>
        <v>65.693680294210097</v>
      </c>
      <c r="E51" s="4">
        <f t="shared" si="2"/>
        <v>4.2447149602408212</v>
      </c>
      <c r="F51" s="4">
        <f t="shared" si="3"/>
        <v>-2.0015201051009033</v>
      </c>
      <c r="G51" s="4">
        <f t="shared" si="4"/>
        <v>1.066848904155993</v>
      </c>
      <c r="H51" s="4">
        <f t="shared" si="5"/>
        <v>-1.9642648897283328</v>
      </c>
      <c r="I51" s="4">
        <f t="shared" si="5"/>
        <v>1.0309458915505225</v>
      </c>
      <c r="J51" s="4">
        <f t="shared" si="6"/>
        <v>3.6466282325543737</v>
      </c>
      <c r="K51" s="4">
        <f t="shared" si="7"/>
        <v>3.6267908508637796</v>
      </c>
      <c r="L51" s="3" t="str">
        <f t="shared" si="8"/>
        <v>Early</v>
      </c>
      <c r="M51" s="5">
        <f t="shared" si="9"/>
        <v>2.9232024193835837</v>
      </c>
      <c r="N51" t="b">
        <f t="shared" si="10"/>
        <v>0</v>
      </c>
    </row>
    <row r="52" spans="1:14" x14ac:dyDescent="0.2">
      <c r="A52" s="2">
        <f t="shared" si="11"/>
        <v>18841.541666666708</v>
      </c>
      <c r="B52" s="5">
        <f t="shared" si="12"/>
        <v>64.90737167856571</v>
      </c>
      <c r="C52" s="6">
        <f t="shared" si="0"/>
        <v>0.92828610964451952</v>
      </c>
      <c r="D52" s="5">
        <f t="shared" si="1"/>
        <v>68.169207692167475</v>
      </c>
      <c r="E52" s="4">
        <f t="shared" si="2"/>
        <v>4.4261324286043431</v>
      </c>
      <c r="F52" s="4">
        <f t="shared" si="3"/>
        <v>-1.8174807009752727</v>
      </c>
      <c r="G52" s="4">
        <f t="shared" si="4"/>
        <v>1.2454231570837662</v>
      </c>
      <c r="H52" s="4">
        <f t="shared" si="5"/>
        <v>-1.7777218778475481</v>
      </c>
      <c r="I52" s="4">
        <f t="shared" si="5"/>
        <v>1.2065743654170047</v>
      </c>
      <c r="J52" s="4">
        <f t="shared" si="6"/>
        <v>3.6562109334257782</v>
      </c>
      <c r="K52" s="4">
        <f t="shared" si="7"/>
        <v>3.6360306266257072</v>
      </c>
      <c r="L52" s="3" t="str">
        <f t="shared" si="8"/>
        <v>Early</v>
      </c>
      <c r="M52" s="5">
        <f t="shared" si="9"/>
        <v>3.6926458561786095</v>
      </c>
      <c r="N52" t="b">
        <f t="shared" si="10"/>
        <v>1</v>
      </c>
    </row>
    <row r="53" spans="1:14" x14ac:dyDescent="0.2">
      <c r="A53" s="2">
        <f t="shared" si="11"/>
        <v>18841.583333333376</v>
      </c>
      <c r="B53" s="5">
        <f t="shared" si="12"/>
        <v>79.948439440810375</v>
      </c>
      <c r="C53" s="6">
        <f t="shared" si="0"/>
        <v>0.93598168892909195</v>
      </c>
      <c r="D53" s="5">
        <f t="shared" si="1"/>
        <v>69.387326737099556</v>
      </c>
      <c r="E53" s="4">
        <f t="shared" si="2"/>
        <v>4.609656454670624</v>
      </c>
      <c r="F53" s="4">
        <f t="shared" si="3"/>
        <v>-1.6326475660728137</v>
      </c>
      <c r="G53" s="4">
        <f t="shared" si="4"/>
        <v>1.4273540691573734</v>
      </c>
      <c r="H53" s="4">
        <f t="shared" si="5"/>
        <v>-1.5917259653783962</v>
      </c>
      <c r="I53" s="4">
        <f t="shared" si="5"/>
        <v>1.3867751478816783</v>
      </c>
      <c r="J53" s="4">
        <f t="shared" si="6"/>
        <v>3.6657936342971826</v>
      </c>
      <c r="K53" s="4">
        <f t="shared" si="7"/>
        <v>3.6452722554938144</v>
      </c>
      <c r="L53" s="3" t="str">
        <f t="shared" si="8"/>
        <v>Early</v>
      </c>
      <c r="M53" s="5">
        <f t="shared" si="9"/>
        <v>4.4597104428848544</v>
      </c>
      <c r="N53" t="b">
        <f t="shared" si="10"/>
        <v>1</v>
      </c>
    </row>
    <row r="54" spans="1:14" x14ac:dyDescent="0.2">
      <c r="A54" s="2">
        <f t="shared" si="11"/>
        <v>18841.625000000044</v>
      </c>
      <c r="B54" s="5">
        <f t="shared" si="12"/>
        <v>94.989507203055155</v>
      </c>
      <c r="C54" s="6">
        <f t="shared" si="0"/>
        <v>0.93542751403336499</v>
      </c>
      <c r="D54" s="5">
        <f t="shared" si="1"/>
        <v>69.297322909273817</v>
      </c>
      <c r="E54" s="4">
        <f t="shared" si="2"/>
        <v>4.7938832639183602</v>
      </c>
      <c r="F54" s="4">
        <f t="shared" si="3"/>
        <v>-1.4484947279036562</v>
      </c>
      <c r="G54" s="4">
        <f t="shared" si="4"/>
        <v>1.6113468506885056</v>
      </c>
      <c r="H54" s="4">
        <f t="shared" si="5"/>
        <v>-1.4078009783473282</v>
      </c>
      <c r="I54" s="4">
        <f t="shared" si="5"/>
        <v>1.5703805551419017</v>
      </c>
      <c r="J54" s="4">
        <f t="shared" si="6"/>
        <v>3.6753763351685871</v>
      </c>
      <c r="K54" s="4">
        <f t="shared" si="7"/>
        <v>3.6545157687878751</v>
      </c>
      <c r="L54" s="3" t="str">
        <f t="shared" si="8"/>
        <v>Early</v>
      </c>
      <c r="M54" s="5">
        <f t="shared" si="9"/>
        <v>5.2177704116779831</v>
      </c>
      <c r="N54" t="b">
        <f t="shared" si="10"/>
        <v>0</v>
      </c>
    </row>
    <row r="55" spans="1:14" x14ac:dyDescent="0.2">
      <c r="A55" s="2">
        <f t="shared" si="11"/>
        <v>18841.666666666712</v>
      </c>
      <c r="B55" s="5">
        <f t="shared" si="12"/>
        <v>110.03057496529993</v>
      </c>
      <c r="C55" s="6">
        <f t="shared" si="0"/>
        <v>0.92654836792158379</v>
      </c>
      <c r="D55" s="5">
        <f t="shared" si="1"/>
        <v>67.903005980266641</v>
      </c>
      <c r="E55" s="4">
        <f t="shared" si="2"/>
        <v>4.9771911632801027</v>
      </c>
      <c r="F55" s="4">
        <f t="shared" si="3"/>
        <v>-1.2666230218807555</v>
      </c>
      <c r="G55" s="4">
        <f t="shared" si="4"/>
        <v>1.7958025707859955</v>
      </c>
      <c r="H55" s="4">
        <f t="shared" si="5"/>
        <v>-1.2275051319036483</v>
      </c>
      <c r="I55" s="4">
        <f t="shared" si="5"/>
        <v>1.7558360695129875</v>
      </c>
      <c r="J55" s="4">
        <f t="shared" si="6"/>
        <v>3.6849590360399915</v>
      </c>
      <c r="K55" s="4">
        <f t="shared" si="7"/>
        <v>3.6637611976546212</v>
      </c>
      <c r="L55" s="3" t="str">
        <f t="shared" si="8"/>
        <v>Early</v>
      </c>
      <c r="M55" s="5">
        <f t="shared" si="9"/>
        <v>5.9600504669399728</v>
      </c>
      <c r="N55" t="b">
        <f t="shared" si="10"/>
        <v>0</v>
      </c>
    </row>
    <row r="56" spans="1:14" x14ac:dyDescent="0.2">
      <c r="A56" s="2">
        <f t="shared" si="11"/>
        <v>18841.708333333379</v>
      </c>
      <c r="B56" s="5">
        <f t="shared" si="12"/>
        <v>125.07164272754471</v>
      </c>
      <c r="C56" s="6">
        <f t="shared" si="0"/>
        <v>0.90823175764718644</v>
      </c>
      <c r="D56" s="5">
        <f t="shared" si="1"/>
        <v>65.262125943837447</v>
      </c>
      <c r="E56" s="4">
        <f t="shared" si="2"/>
        <v>5.1582441327490933</v>
      </c>
      <c r="F56" s="4">
        <f t="shared" si="3"/>
        <v>-1.0882622191366882</v>
      </c>
      <c r="G56" s="4">
        <f t="shared" si="4"/>
        <v>1.9793181138391414</v>
      </c>
      <c r="H56" s="4">
        <f t="shared" si="5"/>
        <v>-1.0519435221436186</v>
      </c>
      <c r="I56" s="4">
        <f t="shared" si="5"/>
        <v>1.9416920427863311</v>
      </c>
      <c r="J56" s="4">
        <f t="shared" si="6"/>
        <v>3.694541736911396</v>
      </c>
      <c r="K56" s="4">
        <f t="shared" si="7"/>
        <v>3.6730085730648812</v>
      </c>
      <c r="L56" s="3" t="str">
        <f t="shared" si="8"/>
        <v>Early</v>
      </c>
      <c r="M56" s="5">
        <f t="shared" si="9"/>
        <v>6.6817455259183793</v>
      </c>
      <c r="N56" t="b">
        <f t="shared" si="10"/>
        <v>0</v>
      </c>
    </row>
    <row r="57" spans="1:14" x14ac:dyDescent="0.2">
      <c r="A57" s="2">
        <f t="shared" si="11"/>
        <v>18841.750000000047</v>
      </c>
      <c r="B57" s="5">
        <f t="shared" si="12"/>
        <v>140.11271048978938</v>
      </c>
      <c r="C57" s="6">
        <f t="shared" si="0"/>
        <v>0.87863373196460981</v>
      </c>
      <c r="D57" s="5">
        <f t="shared" si="1"/>
        <v>61.477987988014988</v>
      </c>
      <c r="E57" s="4">
        <f t="shared" si="2"/>
        <v>5.3364433914676459</v>
      </c>
      <c r="F57" s="4">
        <f t="shared" si="3"/>
        <v>-0.91385290066311209</v>
      </c>
      <c r="G57" s="4">
        <f t="shared" si="4"/>
        <v>2.1611640396528147</v>
      </c>
      <c r="H57" s="4">
        <f t="shared" si="5"/>
        <v>-0.88138653507900799</v>
      </c>
      <c r="I57" s="4">
        <f t="shared" si="5"/>
        <v>2.1271038619379437</v>
      </c>
      <c r="J57" s="4">
        <f t="shared" si="6"/>
        <v>3.7041244377828004</v>
      </c>
      <c r="K57" s="4">
        <f t="shared" si="7"/>
        <v>3.6822579258107386</v>
      </c>
      <c r="L57" s="3" t="str">
        <f t="shared" si="8"/>
        <v>Early</v>
      </c>
      <c r="M57" s="5">
        <f t="shared" si="9"/>
        <v>7.3816799196681808</v>
      </c>
      <c r="N57" t="b">
        <f t="shared" si="10"/>
        <v>0</v>
      </c>
    </row>
    <row r="58" spans="1:14" x14ac:dyDescent="0.2">
      <c r="A58" s="2">
        <f t="shared" si="11"/>
        <v>18841.791666666715</v>
      </c>
      <c r="B58" s="5">
        <f t="shared" si="12"/>
        <v>155.15377825203404</v>
      </c>
      <c r="C58" s="6">
        <f t="shared" si="0"/>
        <v>0.83567946923078129</v>
      </c>
      <c r="D58" s="5">
        <f t="shared" si="1"/>
        <v>56.686655598440147</v>
      </c>
      <c r="E58" s="4">
        <f t="shared" si="2"/>
        <v>5.5122853051003213</v>
      </c>
      <c r="F58" s="4">
        <f t="shared" si="3"/>
        <v>-0.74273615561945849</v>
      </c>
      <c r="G58" s="4">
        <f t="shared" si="4"/>
        <v>2.341687941276374</v>
      </c>
      <c r="H58" s="4">
        <f t="shared" si="5"/>
        <v>-0.71500761167105575</v>
      </c>
      <c r="I58" s="4">
        <f t="shared" si="5"/>
        <v>2.3122790635734072</v>
      </c>
      <c r="J58" s="4">
        <f t="shared" si="6"/>
        <v>3.7137071386542049</v>
      </c>
      <c r="K58" s="4">
        <f t="shared" si="7"/>
        <v>3.6915092865027028</v>
      </c>
      <c r="L58" s="3" t="str">
        <f t="shared" si="8"/>
        <v>Early</v>
      </c>
      <c r="M58" s="5">
        <f t="shared" si="9"/>
        <v>8.0634476203284891</v>
      </c>
      <c r="N58" t="b">
        <f t="shared" si="10"/>
        <v>0</v>
      </c>
    </row>
    <row r="59" spans="1:14" x14ac:dyDescent="0.2">
      <c r="A59" s="2">
        <f t="shared" si="11"/>
        <v>18841.833333333383</v>
      </c>
      <c r="B59" s="5">
        <f t="shared" si="12"/>
        <v>170.19484601427894</v>
      </c>
      <c r="C59" s="6">
        <f t="shared" si="0"/>
        <v>0.77763455068775122</v>
      </c>
      <c r="D59" s="5">
        <f t="shared" si="1"/>
        <v>51.044504415449097</v>
      </c>
      <c r="E59" s="4">
        <f t="shared" si="2"/>
        <v>5.6876988592917623</v>
      </c>
      <c r="F59" s="4">
        <f t="shared" si="3"/>
        <v>-0.57286447243915883</v>
      </c>
      <c r="G59" s="4">
        <f t="shared" si="4"/>
        <v>2.5227028540006637</v>
      </c>
      <c r="H59" s="4">
        <f t="shared" si="5"/>
        <v>-0.55064077365818409</v>
      </c>
      <c r="I59" s="4">
        <f t="shared" si="5"/>
        <v>2.498917473388214</v>
      </c>
      <c r="J59" s="4">
        <f t="shared" si="6"/>
        <v>3.7232898395256089</v>
      </c>
      <c r="K59" s="4">
        <f t="shared" si="7"/>
        <v>3.7007626855668985</v>
      </c>
      <c r="L59" s="3" t="str">
        <f t="shared" si="8"/>
        <v>Early</v>
      </c>
      <c r="M59" s="5">
        <f t="shared" si="9"/>
        <v>8.7364665462342579</v>
      </c>
      <c r="N59" t="b">
        <f t="shared" si="10"/>
        <v>0</v>
      </c>
    </row>
    <row r="60" spans="1:14" x14ac:dyDescent="0.2">
      <c r="A60" s="2">
        <f t="shared" si="11"/>
        <v>18841.875000000051</v>
      </c>
      <c r="B60" s="5">
        <f t="shared" si="12"/>
        <v>185.23591377652349</v>
      </c>
      <c r="C60" s="6">
        <f t="shared" si="0"/>
        <v>0.70365040031225268</v>
      </c>
      <c r="D60" s="5">
        <f t="shared" si="1"/>
        <v>44.720614810678697</v>
      </c>
      <c r="E60" s="4">
        <f t="shared" si="2"/>
        <v>5.8665896782140505</v>
      </c>
      <c r="F60" s="4">
        <f t="shared" si="3"/>
        <v>-0.40030392792853142</v>
      </c>
      <c r="G60" s="4">
        <f t="shared" si="4"/>
        <v>2.7080825857414221</v>
      </c>
      <c r="H60" s="4">
        <f t="shared" si="5"/>
        <v>-0.38432629924890932</v>
      </c>
      <c r="I60" s="4">
        <f t="shared" si="5"/>
        <v>2.6908601766105624</v>
      </c>
      <c r="J60" s="4">
        <f t="shared" si="6"/>
        <v>3.7328725403970133</v>
      </c>
      <c r="K60" s="4">
        <f t="shared" si="7"/>
        <v>3.710018153242272</v>
      </c>
      <c r="L60" s="3" t="str">
        <f t="shared" si="8"/>
        <v>Early</v>
      </c>
      <c r="M60" s="5">
        <f t="shared" si="9"/>
        <v>9.4179540153626657</v>
      </c>
      <c r="N60" t="b">
        <f t="shared" si="10"/>
        <v>0</v>
      </c>
    </row>
    <row r="61" spans="1:14" x14ac:dyDescent="0.2">
      <c r="A61" s="2">
        <f t="shared" si="11"/>
        <v>18841.916666666719</v>
      </c>
      <c r="B61" s="5">
        <f t="shared" si="12"/>
        <v>200.27698153876838</v>
      </c>
      <c r="C61" s="6">
        <f t="shared" si="0"/>
        <v>0.61426490555493385</v>
      </c>
      <c r="D61" s="5">
        <f t="shared" si="1"/>
        <v>37.898526418031985</v>
      </c>
      <c r="E61" s="4">
        <f t="shared" si="2"/>
        <v>6.0560810052203209</v>
      </c>
      <c r="F61" s="4">
        <f t="shared" si="3"/>
        <v>-0.21804996392225218</v>
      </c>
      <c r="G61" s="4">
        <f t="shared" si="4"/>
        <v>2.905064793306062</v>
      </c>
      <c r="H61" s="4">
        <f t="shared" si="5"/>
        <v>-0.20918059078299214</v>
      </c>
      <c r="I61" s="4">
        <f t="shared" si="5"/>
        <v>2.8954573215587582</v>
      </c>
      <c r="J61" s="4">
        <f t="shared" si="6"/>
        <v>3.7424552412684178</v>
      </c>
      <c r="K61" s="4">
        <f t="shared" si="7"/>
        <v>3.7192757195778148</v>
      </c>
      <c r="L61" s="3" t="str">
        <f t="shared" si="8"/>
        <v>Early</v>
      </c>
      <c r="M61" s="5">
        <f t="shared" si="9"/>
        <v>10.137840688498599</v>
      </c>
      <c r="N61" t="b">
        <f t="shared" si="10"/>
        <v>0</v>
      </c>
    </row>
    <row r="62" spans="1:14" x14ac:dyDescent="0.2">
      <c r="A62" s="2">
        <f t="shared" si="11"/>
        <v>18841.958333333387</v>
      </c>
      <c r="B62" s="5">
        <f t="shared" si="12"/>
        <v>215.31804930101305</v>
      </c>
      <c r="C62" s="6">
        <f t="shared" si="0"/>
        <v>0.51198451286125668</v>
      </c>
      <c r="D62" s="5">
        <f t="shared" si="1"/>
        <v>30.796107785496364</v>
      </c>
      <c r="E62" s="4">
        <f t="shared" si="2"/>
        <v>6.2696296657447554</v>
      </c>
      <c r="F62" s="4">
        <f t="shared" si="3"/>
        <v>-1.3010816006818304E-2</v>
      </c>
      <c r="G62" s="4">
        <f t="shared" si="4"/>
        <v>3.1274693737230903</v>
      </c>
      <c r="H62" s="4">
        <f t="shared" si="5"/>
        <v>-1.2477387600747942E-2</v>
      </c>
      <c r="I62" s="4">
        <f t="shared" si="5"/>
        <v>3.1268903384987432</v>
      </c>
      <c r="J62" s="4">
        <f t="shared" si="6"/>
        <v>3.7520379421398222</v>
      </c>
      <c r="K62" s="4">
        <f t="shared" si="7"/>
        <v>3.7285354144298029</v>
      </c>
      <c r="L62" s="3" t="str">
        <f t="shared" si="8"/>
        <v>Early</v>
      </c>
      <c r="M62" s="5">
        <f t="shared" si="9"/>
        <v>10.951461785633944</v>
      </c>
      <c r="N62" t="b">
        <f t="shared" si="10"/>
        <v>0</v>
      </c>
    </row>
    <row r="63" spans="1:14" x14ac:dyDescent="0.2">
      <c r="A63" s="2">
        <f t="shared" si="11"/>
        <v>18842.000000000055</v>
      </c>
      <c r="B63" s="5">
        <f t="shared" si="12"/>
        <v>230.35911706325783</v>
      </c>
      <c r="C63" s="6">
        <f t="shared" si="0"/>
        <v>0.40245094274152071</v>
      </c>
      <c r="D63" s="5">
        <f t="shared" si="1"/>
        <v>23.731488424526692</v>
      </c>
      <c r="E63" s="4">
        <f t="shared" si="2"/>
        <v>0.25204487997760161</v>
      </c>
      <c r="F63" s="4">
        <f t="shared" si="3"/>
        <v>0.24201508848957598</v>
      </c>
      <c r="G63" s="4">
        <f t="shared" si="4"/>
        <v>-2.8791115204312252</v>
      </c>
      <c r="H63" s="4">
        <f t="shared" si="5"/>
        <v>0.23218905003631413</v>
      </c>
      <c r="I63" s="4">
        <f t="shared" si="5"/>
        <v>-2.8684729429166871</v>
      </c>
      <c r="J63" s="4">
        <f t="shared" si="6"/>
        <v>3.7616206430112267</v>
      </c>
      <c r="K63" s="4">
        <f t="shared" si="7"/>
        <v>3.7377972674590567</v>
      </c>
      <c r="L63" s="3" t="str">
        <f t="shared" si="8"/>
        <v>Early</v>
      </c>
      <c r="M63" s="5">
        <f t="shared" si="9"/>
        <v>11.973632448195657</v>
      </c>
      <c r="N63" t="b">
        <f t="shared" si="10"/>
        <v>0</v>
      </c>
    </row>
    <row r="64" spans="1:14" x14ac:dyDescent="0.2">
      <c r="A64" s="2">
        <f t="shared" si="11"/>
        <v>18842.041666666722</v>
      </c>
      <c r="B64" s="5">
        <f t="shared" si="12"/>
        <v>245.40018482550249</v>
      </c>
      <c r="C64" s="6">
        <f t="shared" si="0"/>
        <v>0.29797787876086562</v>
      </c>
      <c r="D64" s="5">
        <f t="shared" si="1"/>
        <v>17.336190242156029</v>
      </c>
      <c r="E64" s="4">
        <f t="shared" si="2"/>
        <v>0.63293042476243322</v>
      </c>
      <c r="F64" s="4">
        <f t="shared" si="3"/>
        <v>0.60906411686575224</v>
      </c>
      <c r="G64" s="4">
        <f t="shared" si="4"/>
        <v>-2.4839934204295471</v>
      </c>
      <c r="H64" s="4">
        <f t="shared" si="5"/>
        <v>0.58560801216814551</v>
      </c>
      <c r="I64" s="4">
        <f t="shared" si="5"/>
        <v>-2.4589334619402883</v>
      </c>
      <c r="J64" s="4">
        <f t="shared" si="6"/>
        <v>3.7712033438826311</v>
      </c>
      <c r="K64" s="4">
        <f t="shared" si="7"/>
        <v>3.7470613081282163</v>
      </c>
      <c r="L64" s="3" t="str">
        <f t="shared" si="8"/>
        <v>Late</v>
      </c>
      <c r="M64" s="5">
        <f t="shared" si="9"/>
        <v>0.23066088078097716</v>
      </c>
      <c r="N64" t="b">
        <f t="shared" si="10"/>
        <v>0</v>
      </c>
    </row>
    <row r="65" spans="1:14" x14ac:dyDescent="0.2">
      <c r="A65" s="2">
        <f t="shared" si="11"/>
        <v>18842.08333333339</v>
      </c>
      <c r="B65" s="5">
        <f t="shared" si="12"/>
        <v>260.44125258774727</v>
      </c>
      <c r="C65" s="6">
        <f t="shared" si="0"/>
        <v>0.22780370306321351</v>
      </c>
      <c r="D65" s="5">
        <f t="shared" si="1"/>
        <v>13.167800968119565</v>
      </c>
      <c r="E65" s="4">
        <f t="shared" si="2"/>
        <v>1.2411117084483569</v>
      </c>
      <c r="F65" s="4">
        <f t="shared" si="3"/>
        <v>1.2025642120529449</v>
      </c>
      <c r="G65" s="4">
        <f t="shared" si="4"/>
        <v>-1.8614182809922386</v>
      </c>
      <c r="H65" s="4">
        <f t="shared" si="5"/>
        <v>1.1643126395537091</v>
      </c>
      <c r="I65" s="4">
        <f t="shared" si="5"/>
        <v>-1.82213758151123</v>
      </c>
      <c r="J65" s="4">
        <f t="shared" si="6"/>
        <v>3.7807860447540356</v>
      </c>
      <c r="K65" s="4">
        <f t="shared" si="7"/>
        <v>3.7563275656990363</v>
      </c>
      <c r="L65" s="3" t="str">
        <f t="shared" si="8"/>
        <v>Late</v>
      </c>
      <c r="M65" s="5">
        <f t="shared" si="9"/>
        <v>2.9578546889812491</v>
      </c>
      <c r="N65" t="b">
        <f t="shared" si="10"/>
        <v>0</v>
      </c>
    </row>
    <row r="66" spans="1:14" x14ac:dyDescent="0.2">
      <c r="A66" s="2">
        <f t="shared" si="11"/>
        <v>18842.125000000058</v>
      </c>
      <c r="B66" s="5">
        <f t="shared" si="12"/>
        <v>275.48232034999205</v>
      </c>
      <c r="C66" s="6">
        <f t="shared" si="0"/>
        <v>0.23690270423645501</v>
      </c>
      <c r="D66" s="5">
        <f t="shared" si="1"/>
        <v>13.703807260597925</v>
      </c>
      <c r="E66" s="4">
        <f t="shared" si="2"/>
        <v>1.9990490020531198</v>
      </c>
      <c r="F66" s="4">
        <f t="shared" si="3"/>
        <v>1.9614198315823017</v>
      </c>
      <c r="G66" s="4">
        <f t="shared" si="4"/>
        <v>-1.1055498867039175</v>
      </c>
      <c r="H66" s="4">
        <f t="shared" si="5"/>
        <v>1.9235082865197997</v>
      </c>
      <c r="I66" s="4">
        <f t="shared" si="5"/>
        <v>-1.0689077345104179</v>
      </c>
      <c r="J66" s="4">
        <f t="shared" si="6"/>
        <v>3.79036874562544</v>
      </c>
      <c r="K66" s="4">
        <f t="shared" si="7"/>
        <v>3.7655960692296992</v>
      </c>
      <c r="L66" s="3" t="str">
        <f t="shared" si="8"/>
        <v>Late</v>
      </c>
      <c r="M66" s="5">
        <f t="shared" si="9"/>
        <v>6.1913165461447681</v>
      </c>
      <c r="N66" t="b">
        <f t="shared" si="10"/>
        <v>0</v>
      </c>
    </row>
    <row r="67" spans="1:14" x14ac:dyDescent="0.2">
      <c r="A67" s="2">
        <f t="shared" si="11"/>
        <v>18842.166666666726</v>
      </c>
      <c r="B67" s="5">
        <f t="shared" si="12"/>
        <v>290.52338811223672</v>
      </c>
      <c r="C67" s="6">
        <f t="shared" si="0"/>
        <v>0.3176721190362784</v>
      </c>
      <c r="D67" s="5">
        <f t="shared" si="1"/>
        <v>18.522202782062674</v>
      </c>
      <c r="E67" s="4">
        <f t="shared" si="2"/>
        <v>2.5537174380225869</v>
      </c>
      <c r="F67" s="4">
        <f t="shared" si="3"/>
        <v>2.5305755966005865</v>
      </c>
      <c r="G67" s="4">
        <f t="shared" si="4"/>
        <v>-0.56550991628742597</v>
      </c>
      <c r="H67" s="4">
        <f t="shared" si="5"/>
        <v>2.5070538641116302</v>
      </c>
      <c r="I67" s="4">
        <f t="shared" si="5"/>
        <v>-0.54354021323683466</v>
      </c>
      <c r="J67" s="4">
        <f t="shared" si="6"/>
        <v>3.7999514464968445</v>
      </c>
      <c r="K67" s="4">
        <f t="shared" si="7"/>
        <v>3.774866847572147</v>
      </c>
      <c r="L67" s="3" t="str">
        <f t="shared" si="8"/>
        <v>Late</v>
      </c>
      <c r="M67" s="5">
        <f t="shared" si="9"/>
        <v>8.4340072522880227</v>
      </c>
      <c r="N67" t="b">
        <f t="shared" si="10"/>
        <v>0</v>
      </c>
    </row>
    <row r="68" spans="1:14" x14ac:dyDescent="0.2">
      <c r="A68" s="2">
        <f t="shared" si="11"/>
        <v>18842.208333333394</v>
      </c>
      <c r="B68" s="5">
        <f t="shared" si="12"/>
        <v>305.56445587448138</v>
      </c>
      <c r="C68" s="6">
        <f t="shared" si="0"/>
        <v>0.42475664320169326</v>
      </c>
      <c r="D68" s="5">
        <f t="shared" si="1"/>
        <v>25.135260694727776</v>
      </c>
      <c r="E68" s="4">
        <f t="shared" si="2"/>
        <v>2.9033480075227249</v>
      </c>
      <c r="F68" s="4">
        <f t="shared" si="3"/>
        <v>2.8934712942332137</v>
      </c>
      <c r="G68" s="4">
        <f t="shared" si="4"/>
        <v>-0.22875390710048182</v>
      </c>
      <c r="H68" s="4">
        <f t="shared" si="5"/>
        <v>2.8834023795281336</v>
      </c>
      <c r="I68" s="4">
        <f t="shared" si="5"/>
        <v>-0.21945658030952511</v>
      </c>
      <c r="J68" s="4">
        <f t="shared" si="6"/>
        <v>3.8095341473682489</v>
      </c>
      <c r="K68" s="4">
        <f t="shared" si="7"/>
        <v>3.7841399293694309</v>
      </c>
      <c r="L68" s="3" t="str">
        <f t="shared" si="8"/>
        <v>Late</v>
      </c>
      <c r="M68" s="5">
        <f t="shared" si="9"/>
        <v>9.8014928577100591</v>
      </c>
      <c r="N68" t="b">
        <f t="shared" si="10"/>
        <v>0</v>
      </c>
    </row>
    <row r="69" spans="1:14" x14ac:dyDescent="0.2">
      <c r="A69" s="2">
        <f t="shared" si="11"/>
        <v>18842.250000000062</v>
      </c>
      <c r="B69" s="5">
        <f t="shared" si="12"/>
        <v>320.60552363672628</v>
      </c>
      <c r="C69" s="6">
        <f t="shared" si="0"/>
        <v>0.53351082205359657</v>
      </c>
      <c r="D69" s="5">
        <f t="shared" si="1"/>
        <v>32.242975292136471</v>
      </c>
      <c r="E69" s="4">
        <f t="shared" si="2"/>
        <v>3.1549034839829084</v>
      </c>
      <c r="F69" s="4">
        <f t="shared" si="3"/>
        <v>-3.1277244355040512</v>
      </c>
      <c r="G69" s="4">
        <f t="shared" si="4"/>
        <v>1.2775843806325904E-2</v>
      </c>
      <c r="H69" s="4">
        <f t="shared" si="5"/>
        <v>-3.1271558567884958</v>
      </c>
      <c r="I69" s="4">
        <f t="shared" si="5"/>
        <v>1.2252048459708046E-2</v>
      </c>
      <c r="J69" s="4">
        <f t="shared" si="6"/>
        <v>3.8191168482396534</v>
      </c>
      <c r="K69" s="4">
        <f t="shared" si="7"/>
        <v>3.7934153430530819</v>
      </c>
      <c r="L69" s="3" t="str">
        <f t="shared" si="8"/>
        <v>Late</v>
      </c>
      <c r="M69" s="5">
        <f t="shared" si="9"/>
        <v>10.767321502495443</v>
      </c>
      <c r="N69" t="b">
        <f t="shared" si="10"/>
        <v>0</v>
      </c>
    </row>
    <row r="70" spans="1:14" x14ac:dyDescent="0.2">
      <c r="A70" s="2">
        <f t="shared" si="11"/>
        <v>18842.29166666673</v>
      </c>
      <c r="B70" s="5">
        <f t="shared" si="12"/>
        <v>335.64659139897094</v>
      </c>
      <c r="C70" s="6">
        <f t="shared" si="0"/>
        <v>0.63350872157771765</v>
      </c>
      <c r="D70" s="5">
        <f t="shared" si="1"/>
        <v>39.309466683879123</v>
      </c>
      <c r="E70" s="4">
        <f t="shared" si="2"/>
        <v>3.3619863028323724</v>
      </c>
      <c r="F70" s="4">
        <f t="shared" si="3"/>
        <v>-2.9120490179533531</v>
      </c>
      <c r="G70" s="4">
        <f t="shared" si="4"/>
        <v>0.21160270185006014</v>
      </c>
      <c r="H70" s="4">
        <f t="shared" si="5"/>
        <v>-2.9027201586735605</v>
      </c>
      <c r="I70" s="4">
        <f t="shared" si="5"/>
        <v>0.20299158979062129</v>
      </c>
      <c r="J70" s="4">
        <f t="shared" si="6"/>
        <v>3.8286995491110578</v>
      </c>
      <c r="K70" s="4">
        <f t="shared" si="7"/>
        <v>3.8026931168405</v>
      </c>
      <c r="L70" s="3" t="str">
        <f t="shared" si="8"/>
        <v>Late</v>
      </c>
      <c r="M70" s="5">
        <f t="shared" si="9"/>
        <v>11.555011923737434</v>
      </c>
      <c r="N70" t="b">
        <f t="shared" si="10"/>
        <v>0</v>
      </c>
    </row>
    <row r="71" spans="1:14" x14ac:dyDescent="0.2">
      <c r="A71" s="2">
        <f t="shared" si="11"/>
        <v>18842.333333333398</v>
      </c>
      <c r="B71" s="5">
        <f t="shared" si="12"/>
        <v>350.68765916121583</v>
      </c>
      <c r="C71" s="6">
        <f t="shared" si="0"/>
        <v>0.71990570322211089</v>
      </c>
      <c r="D71" s="5">
        <f t="shared" si="1"/>
        <v>46.046695670330742</v>
      </c>
      <c r="E71" s="4">
        <f t="shared" si="2"/>
        <v>3.5485229191141947</v>
      </c>
      <c r="F71" s="4">
        <f t="shared" si="3"/>
        <v>-2.7181168383948586</v>
      </c>
      <c r="G71" s="4">
        <f t="shared" si="4"/>
        <v>0.39099640268534896</v>
      </c>
      <c r="H71" s="4">
        <f t="shared" si="5"/>
        <v>-2.7012686382049798</v>
      </c>
      <c r="I71" s="4">
        <f t="shared" si="5"/>
        <v>0.37537090055273159</v>
      </c>
      <c r="J71" s="4">
        <f t="shared" si="6"/>
        <v>3.8382822499824623</v>
      </c>
      <c r="K71" s="4">
        <f t="shared" si="7"/>
        <v>3.8119732787323626</v>
      </c>
      <c r="L71" s="3" t="str">
        <f t="shared" si="8"/>
        <v>Late</v>
      </c>
      <c r="M71" s="5">
        <f t="shared" si="9"/>
        <v>12.262869986929038</v>
      </c>
      <c r="N71" t="b">
        <f t="shared" si="10"/>
        <v>0</v>
      </c>
    </row>
    <row r="72" spans="1:14" x14ac:dyDescent="0.2">
      <c r="A72" s="2">
        <f t="shared" si="11"/>
        <v>18842.375000000065</v>
      </c>
      <c r="B72" s="5">
        <f t="shared" si="12"/>
        <v>5.7287269234602718</v>
      </c>
      <c r="C72" s="6">
        <f t="shared" si="0"/>
        <v>0.7906558871870103</v>
      </c>
      <c r="D72" s="5">
        <f t="shared" si="1"/>
        <v>52.246847477160252</v>
      </c>
      <c r="E72" s="4">
        <f t="shared" si="2"/>
        <v>3.7262671835643673</v>
      </c>
      <c r="F72" s="4">
        <f t="shared" si="3"/>
        <v>-2.5338866751110034</v>
      </c>
      <c r="G72" s="4">
        <f t="shared" si="4"/>
        <v>0.56241753692968888</v>
      </c>
      <c r="H72" s="4">
        <f t="shared" si="5"/>
        <v>-2.5104762628792088</v>
      </c>
      <c r="I72" s="4">
        <f t="shared" si="5"/>
        <v>0.54055498744784269</v>
      </c>
      <c r="J72" s="4">
        <f t="shared" si="6"/>
        <v>3.8478649508538667</v>
      </c>
      <c r="K72" s="4">
        <f t="shared" si="7"/>
        <v>3.8212558565100543</v>
      </c>
      <c r="L72" s="3" t="str">
        <f t="shared" si="8"/>
        <v>Late</v>
      </c>
      <c r="M72" s="5">
        <f t="shared" si="9"/>
        <v>12.9394424033609</v>
      </c>
      <c r="N72" t="b">
        <f t="shared" si="10"/>
        <v>0</v>
      </c>
    </row>
    <row r="73" spans="1:14" x14ac:dyDescent="0.2">
      <c r="A73" s="2">
        <f t="shared" si="11"/>
        <v>18842.416666666733</v>
      </c>
      <c r="B73" s="5">
        <f t="shared" si="12"/>
        <v>20.769794685705165</v>
      </c>
      <c r="C73" s="6">
        <f t="shared" si="0"/>
        <v>0.8455426140493556</v>
      </c>
      <c r="D73" s="5">
        <f t="shared" si="1"/>
        <v>57.730119168860341</v>
      </c>
      <c r="E73" s="4">
        <f t="shared" si="2"/>
        <v>3.9015276165262054</v>
      </c>
      <c r="F73" s="4">
        <f t="shared" si="3"/>
        <v>-2.352977533615654</v>
      </c>
      <c r="G73" s="4">
        <f t="shared" si="4"/>
        <v>0.73209494042138923</v>
      </c>
      <c r="H73" s="4">
        <f t="shared" si="5"/>
        <v>-2.3238930417566475</v>
      </c>
      <c r="I73" s="4">
        <f t="shared" si="5"/>
        <v>0.70468934049618925</v>
      </c>
      <c r="J73" s="4">
        <f t="shared" si="6"/>
        <v>3.8574476517252707</v>
      </c>
      <c r="K73" s="4">
        <f t="shared" si="7"/>
        <v>3.8305408777331129</v>
      </c>
      <c r="L73" s="3" t="str">
        <f t="shared" si="8"/>
        <v>Early</v>
      </c>
      <c r="M73" s="5">
        <f t="shared" si="9"/>
        <v>0.44283189340937534</v>
      </c>
      <c r="N73" t="b">
        <f t="shared" si="10"/>
        <v>0</v>
      </c>
    </row>
    <row r="74" spans="1:14" x14ac:dyDescent="0.2">
      <c r="A74" s="2">
        <f t="shared" si="11"/>
        <v>18842.458333333401</v>
      </c>
      <c r="B74" s="5">
        <f t="shared" si="12"/>
        <v>35.81086244794983</v>
      </c>
      <c r="C74" s="6">
        <f t="shared" si="0"/>
        <v>0.88563496348456416</v>
      </c>
      <c r="D74" s="5">
        <f t="shared" si="1"/>
        <v>62.329761674837101</v>
      </c>
      <c r="E74" s="4">
        <f t="shared" si="2"/>
        <v>4.0777428130459468</v>
      </c>
      <c r="F74" s="4">
        <f t="shared" si="3"/>
        <v>-2.1720086049777043</v>
      </c>
      <c r="G74" s="4">
        <f t="shared" si="4"/>
        <v>0.90351943106679833</v>
      </c>
      <c r="H74" s="4">
        <f t="shared" si="5"/>
        <v>-2.1381979342783777</v>
      </c>
      <c r="I74" s="4">
        <f t="shared" si="5"/>
        <v>0.8713135306094798</v>
      </c>
      <c r="J74" s="4">
        <f t="shared" si="6"/>
        <v>3.8670303525966752</v>
      </c>
      <c r="K74" s="4">
        <f t="shared" si="7"/>
        <v>3.8398283697367046</v>
      </c>
      <c r="L74" s="3" t="str">
        <f t="shared" si="8"/>
        <v>Early</v>
      </c>
      <c r="M74" s="5">
        <f t="shared" si="9"/>
        <v>1.2085885460106833</v>
      </c>
      <c r="N74" t="b">
        <f t="shared" si="10"/>
        <v>0</v>
      </c>
    </row>
    <row r="75" spans="1:14" x14ac:dyDescent="0.2">
      <c r="A75" s="2">
        <f t="shared" si="11"/>
        <v>18842.500000000069</v>
      </c>
      <c r="B75" s="5">
        <f t="shared" si="12"/>
        <v>50.851930210194496</v>
      </c>
      <c r="C75" s="6">
        <f t="shared" si="0"/>
        <v>0.91278199567035656</v>
      </c>
      <c r="D75" s="5">
        <f t="shared" si="1"/>
        <v>65.892679075738101</v>
      </c>
      <c r="E75" s="4">
        <f t="shared" si="2"/>
        <v>4.2565194827683124</v>
      </c>
      <c r="F75" s="4">
        <f t="shared" si="3"/>
        <v>-1.9895060495596255</v>
      </c>
      <c r="G75" s="4">
        <f t="shared" si="4"/>
        <v>1.078431916090355</v>
      </c>
      <c r="H75" s="4">
        <f t="shared" si="5"/>
        <v>-1.9520478630901226</v>
      </c>
      <c r="I75" s="4">
        <f t="shared" si="5"/>
        <v>1.0423019928320412</v>
      </c>
      <c r="J75" s="4">
        <f t="shared" si="6"/>
        <v>3.8766130534680796</v>
      </c>
      <c r="K75" s="4">
        <f t="shared" si="7"/>
        <v>3.8491183596291063</v>
      </c>
      <c r="L75" s="3" t="str">
        <f t="shared" si="8"/>
        <v>Early</v>
      </c>
      <c r="M75" s="5">
        <f t="shared" si="9"/>
        <v>1.976323432254502</v>
      </c>
      <c r="N75" t="b">
        <f t="shared" si="10"/>
        <v>0</v>
      </c>
    </row>
    <row r="76" spans="1:14" x14ac:dyDescent="0.2">
      <c r="A76" s="2">
        <f t="shared" si="11"/>
        <v>18842.541666666737</v>
      </c>
      <c r="B76" s="5">
        <f t="shared" si="12"/>
        <v>65.892997972439389</v>
      </c>
      <c r="C76" s="6">
        <f t="shared" si="0"/>
        <v>0.92905737826720369</v>
      </c>
      <c r="D76" s="5">
        <f t="shared" si="1"/>
        <v>68.288351063214108</v>
      </c>
      <c r="E76" s="4">
        <f t="shared" si="2"/>
        <v>4.4381066741970985</v>
      </c>
      <c r="F76" s="4">
        <f t="shared" si="3"/>
        <v>-1.8053792799553519</v>
      </c>
      <c r="G76" s="4">
        <f t="shared" si="4"/>
        <v>1.2572531686106072</v>
      </c>
      <c r="H76" s="4">
        <f t="shared" si="5"/>
        <v>-1.7655022140646734</v>
      </c>
      <c r="I76" s="4">
        <f t="shared" si="5"/>
        <v>1.2182520529526173</v>
      </c>
      <c r="J76" s="4">
        <f t="shared" si="6"/>
        <v>3.8861957543394841</v>
      </c>
      <c r="K76" s="4">
        <f t="shared" si="7"/>
        <v>3.8584108742892225</v>
      </c>
      <c r="L76" s="3" t="str">
        <f t="shared" si="8"/>
        <v>Early</v>
      </c>
      <c r="M76" s="5">
        <f t="shared" si="9"/>
        <v>2.7457783356526453</v>
      </c>
      <c r="N76" t="b">
        <f t="shared" si="10"/>
        <v>0</v>
      </c>
    </row>
    <row r="77" spans="1:14" x14ac:dyDescent="0.2">
      <c r="A77" s="2">
        <f t="shared" si="11"/>
        <v>18842.583333333405</v>
      </c>
      <c r="B77" s="5">
        <f t="shared" si="12"/>
        <v>80.934065734684282</v>
      </c>
      <c r="C77" s="6">
        <f t="shared" si="0"/>
        <v>0.93619293022318306</v>
      </c>
      <c r="D77" s="5">
        <f t="shared" si="1"/>
        <v>69.421733639690615</v>
      </c>
      <c r="E77" s="4">
        <f t="shared" si="2"/>
        <v>4.6217247215912751</v>
      </c>
      <c r="F77" s="4">
        <f t="shared" si="3"/>
        <v>-1.6205415255847473</v>
      </c>
      <c r="G77" s="4">
        <f t="shared" si="4"/>
        <v>1.4393646455968581</v>
      </c>
      <c r="H77" s="4">
        <f t="shared" si="5"/>
        <v>-1.5795922441129657</v>
      </c>
      <c r="I77" s="4">
        <f t="shared" si="5"/>
        <v>1.3987182590018095</v>
      </c>
      <c r="J77" s="4">
        <f t="shared" si="6"/>
        <v>3.8957784552108885</v>
      </c>
      <c r="K77" s="4">
        <f t="shared" si="7"/>
        <v>3.8677059403641136</v>
      </c>
      <c r="L77" s="3" t="str">
        <f t="shared" si="8"/>
        <v>Early</v>
      </c>
      <c r="M77" s="5">
        <f t="shared" si="9"/>
        <v>3.5124692345776487</v>
      </c>
      <c r="N77" t="b">
        <f t="shared" si="10"/>
        <v>1</v>
      </c>
    </row>
    <row r="78" spans="1:14" x14ac:dyDescent="0.2">
      <c r="A78" s="2">
        <f t="shared" si="11"/>
        <v>18842.625000000073</v>
      </c>
      <c r="B78" s="5">
        <f t="shared" si="12"/>
        <v>95.97513349692872</v>
      </c>
      <c r="C78" s="6">
        <f t="shared" si="0"/>
        <v>0.93510759259178422</v>
      </c>
      <c r="D78" s="5">
        <f t="shared" si="1"/>
        <v>69.245534235906547</v>
      </c>
      <c r="E78" s="4">
        <f t="shared" si="2"/>
        <v>4.8059404913072514</v>
      </c>
      <c r="F78" s="4">
        <f t="shared" si="3"/>
        <v>-1.4364906592656901</v>
      </c>
      <c r="G78" s="4">
        <f t="shared" si="4"/>
        <v>1.6234372700581294</v>
      </c>
      <c r="H78" s="4">
        <f t="shared" si="5"/>
        <v>-1.3958598830123388</v>
      </c>
      <c r="I78" s="4">
        <f t="shared" si="5"/>
        <v>1.5824940638539586</v>
      </c>
      <c r="J78" s="4">
        <f t="shared" si="6"/>
        <v>3.905361156082293</v>
      </c>
      <c r="K78" s="4">
        <f t="shared" si="7"/>
        <v>3.8770035842665509</v>
      </c>
      <c r="L78" s="3" t="str">
        <f t="shared" si="8"/>
        <v>Early</v>
      </c>
      <c r="M78" s="5">
        <f t="shared" si="9"/>
        <v>4.269691644049769</v>
      </c>
      <c r="N78" t="b">
        <f t="shared" si="10"/>
        <v>1</v>
      </c>
    </row>
    <row r="79" spans="1:14" x14ac:dyDescent="0.2">
      <c r="A79" s="2">
        <f t="shared" si="11"/>
        <v>18842.666666666741</v>
      </c>
      <c r="B79" s="5">
        <f t="shared" si="12"/>
        <v>111.01620125917361</v>
      </c>
      <c r="C79" s="6">
        <f t="shared" si="0"/>
        <v>0.92565419263188409</v>
      </c>
      <c r="D79" s="5">
        <f t="shared" si="1"/>
        <v>67.767209279572199</v>
      </c>
      <c r="E79" s="4">
        <f t="shared" si="2"/>
        <v>4.9891356878874626</v>
      </c>
      <c r="F79" s="4">
        <f t="shared" si="3"/>
        <v>-1.2548180006808043</v>
      </c>
      <c r="G79" s="4">
        <f t="shared" si="4"/>
        <v>1.8078693829896622</v>
      </c>
      <c r="H79" s="4">
        <f t="shared" si="5"/>
        <v>-1.2158477949622402</v>
      </c>
      <c r="I79" s="4">
        <f t="shared" si="5"/>
        <v>1.768016171219686</v>
      </c>
      <c r="J79" s="4">
        <f t="shared" si="6"/>
        <v>3.9149438569536974</v>
      </c>
      <c r="K79" s="4">
        <f t="shared" si="7"/>
        <v>3.8863038321725893</v>
      </c>
      <c r="L79" s="3" t="str">
        <f t="shared" si="8"/>
        <v>Early</v>
      </c>
      <c r="M79" s="5">
        <f t="shared" si="9"/>
        <v>5.0107378857389193</v>
      </c>
      <c r="N79" t="b">
        <f t="shared" si="10"/>
        <v>0</v>
      </c>
    </row>
    <row r="80" spans="1:14" x14ac:dyDescent="0.2">
      <c r="A80" s="2">
        <f t="shared" si="11"/>
        <v>18842.708333333409</v>
      </c>
      <c r="B80" s="5">
        <f t="shared" si="12"/>
        <v>126.05726902141805</v>
      </c>
      <c r="C80" s="6">
        <f t="shared" si="0"/>
        <v>0.90666020859049135</v>
      </c>
      <c r="D80" s="5">
        <f t="shared" si="1"/>
        <v>65.04782177949528</v>
      </c>
      <c r="E80" s="4">
        <f t="shared" si="2"/>
        <v>5.1700097778277678</v>
      </c>
      <c r="F80" s="4">
        <f t="shared" si="3"/>
        <v>-1.0767131675978439</v>
      </c>
      <c r="G80" s="4">
        <f t="shared" si="4"/>
        <v>1.9912881001901959</v>
      </c>
      <c r="H80" s="4">
        <f t="shared" si="5"/>
        <v>-1.0406166089964681</v>
      </c>
      <c r="I80" s="4">
        <f t="shared" si="5"/>
        <v>1.9538596797193604</v>
      </c>
      <c r="J80" s="4">
        <f t="shared" si="6"/>
        <v>3.9245265578251018</v>
      </c>
      <c r="K80" s="4">
        <f t="shared" si="7"/>
        <v>3.8956067100191656</v>
      </c>
      <c r="L80" s="3" t="str">
        <f t="shared" si="8"/>
        <v>Early</v>
      </c>
      <c r="M80" s="5">
        <f t="shared" si="9"/>
        <v>5.7309962247070478</v>
      </c>
      <c r="N80" t="b">
        <f t="shared" si="10"/>
        <v>0</v>
      </c>
    </row>
    <row r="81" spans="1:14" x14ac:dyDescent="0.2">
      <c r="A81" s="2">
        <f t="shared" si="11"/>
        <v>18842.750000000076</v>
      </c>
      <c r="B81" s="5">
        <f t="shared" si="12"/>
        <v>141.09833678366294</v>
      </c>
      <c r="C81" s="6">
        <f t="shared" ref="C81:C144" si="13">SQRT(SIN($C$5)^2*COS($C$1)^2+COS($C$5)^2*SIN($C$1)^2+SIN($C$5)^2*SIN($C$1)^2*SIN(B81/180*PI()-$C$6)^2-2*SIN($C$5)*SIN($C$1)*COS($C$5)*COS($C$1)*COS(B81/180*PI()-$C$6))</f>
        <v>0.87624981090242238</v>
      </c>
      <c r="D81" s="5">
        <f t="shared" si="1"/>
        <v>61.193237182774183</v>
      </c>
      <c r="E81" s="4">
        <f t="shared" si="2"/>
        <v>5.3480256856711463</v>
      </c>
      <c r="F81" s="4">
        <f t="shared" si="3"/>
        <v>-0.90255322883287703</v>
      </c>
      <c r="G81" s="4">
        <f t="shared" si="4"/>
        <v>2.1730229847610083</v>
      </c>
      <c r="H81" s="4">
        <f t="shared" si="5"/>
        <v>-0.87037185867960265</v>
      </c>
      <c r="I81" s="4">
        <f t="shared" si="5"/>
        <v>2.1392358562855809</v>
      </c>
      <c r="J81" s="4">
        <f t="shared" si="6"/>
        <v>3.9341092586965063</v>
      </c>
      <c r="K81" s="4">
        <f t="shared" si="7"/>
        <v>3.9049122435017156</v>
      </c>
      <c r="L81" s="3" t="str">
        <f t="shared" si="8"/>
        <v>Early</v>
      </c>
      <c r="M81" s="5">
        <f t="shared" si="9"/>
        <v>6.4295729777807651</v>
      </c>
      <c r="N81" t="b">
        <f t="shared" si="10"/>
        <v>0</v>
      </c>
    </row>
    <row r="82" spans="1:14" x14ac:dyDescent="0.2">
      <c r="A82" s="2">
        <f t="shared" si="11"/>
        <v>18842.791666666744</v>
      </c>
      <c r="B82" s="5">
        <f t="shared" si="12"/>
        <v>156.13940454590784</v>
      </c>
      <c r="C82" s="6">
        <f t="shared" si="13"/>
        <v>0.83235288745053004</v>
      </c>
      <c r="D82" s="5">
        <f t="shared" ref="D82:D145" si="14">ASIN(C82)*180/PI()</f>
        <v>56.341200550505221</v>
      </c>
      <c r="E82" s="4">
        <f t="shared" ref="E82:E145" si="15">MOD(ACOS(-(SIN($C$5)*COS($C$1)-COS($C$5)*SIN($C$1)*COS(B82/180*PI()-$C$6))/C82)*SIGN(SIN(B82*PI()/180-$C$6))-$C$7,2*PI())</f>
        <v>5.5237626564247204</v>
      </c>
      <c r="F82" s="4">
        <f t="shared" ref="F82:F145" si="16">ACOS((COS(E82)+$B$8)/(1+$B$8*COS(E82)))*IF(E82&lt;PI(),1,-1)</f>
        <v>-0.73159783659717825</v>
      </c>
      <c r="G82" s="4">
        <f t="shared" ref="G82:G145" si="17">ACOS((COS(E82+PI())+$B$8)/(1+$B$8*COS(E82+PI())))*IF(E82&gt;PI(),1,-1)</f>
        <v>2.3535050981104768</v>
      </c>
      <c r="H82" s="4">
        <f t="shared" ref="H82:I145" si="18">F82-$B$8*SIN(F82)</f>
        <v>-0.70420739914134722</v>
      </c>
      <c r="I82" s="4">
        <f t="shared" si="18"/>
        <v>2.3244358558380931</v>
      </c>
      <c r="J82" s="4">
        <f t="shared" ref="J82:J145" si="19">MOD($J$17+2*PI()/27.32*(A82-$A$17),2*PI())</f>
        <v>3.9436919595679107</v>
      </c>
      <c r="K82" s="4">
        <f t="shared" ref="K82:K145" si="20">J82+$B$8*SIN(J82)</f>
        <v>3.9142204580718145</v>
      </c>
      <c r="L82" s="3" t="str">
        <f t="shared" ref="L82:L145" si="21">IF(MOD(E82-K82,2*PI())&lt;PI(),"Early","Late")</f>
        <v>Early</v>
      </c>
      <c r="M82" s="5">
        <f t="shared" ref="M82:M145" si="22">IF(L82="Late",MOD(I82-J82,PI()),MOD(H82-J82,PI()))/(2*PI())*27.32</f>
        <v>7.1104081652915108</v>
      </c>
      <c r="N82" t="b">
        <f t="shared" ref="N82:N145" si="23">IF(M82&gt;3,IF(M82&lt;5,TRUE,FALSE), FALSE)</f>
        <v>0</v>
      </c>
    </row>
    <row r="83" spans="1:14" x14ac:dyDescent="0.2">
      <c r="A83" s="2">
        <f t="shared" ref="A83:A146" si="24">A82+1/24</f>
        <v>18842.833333333412</v>
      </c>
      <c r="B83" s="5">
        <f t="shared" ref="B83:B146" si="25">MOD((A83-$A$17)/365.25*366.25*360+$B$17,360)</f>
        <v>171.1804723081525</v>
      </c>
      <c r="C83" s="6">
        <f t="shared" si="13"/>
        <v>0.7732769742128246</v>
      </c>
      <c r="D83" s="5">
        <f t="shared" si="14"/>
        <v>50.649077226719555</v>
      </c>
      <c r="E83" s="4">
        <f t="shared" si="15"/>
        <v>5.6992583554580882</v>
      </c>
      <c r="F83" s="4">
        <f t="shared" si="16"/>
        <v>-0.56169528680302738</v>
      </c>
      <c r="G83" s="4">
        <f t="shared" si="17"/>
        <v>2.5346600734504072</v>
      </c>
      <c r="H83" s="4">
        <f t="shared" si="18"/>
        <v>-0.53985779405559176</v>
      </c>
      <c r="I83" s="4">
        <f t="shared" si="18"/>
        <v>2.5112757003115163</v>
      </c>
      <c r="J83" s="4">
        <f t="shared" si="19"/>
        <v>3.9532746604393152</v>
      </c>
      <c r="K83" s="4">
        <f t="shared" si="20"/>
        <v>3.9235313789348405</v>
      </c>
      <c r="L83" s="3" t="str">
        <f t="shared" si="21"/>
        <v>Early</v>
      </c>
      <c r="M83" s="5">
        <f t="shared" si="22"/>
        <v>7.7833521604820719</v>
      </c>
      <c r="N83" t="b">
        <f t="shared" si="23"/>
        <v>0</v>
      </c>
    </row>
    <row r="84" spans="1:14" x14ac:dyDescent="0.2">
      <c r="A84" s="2">
        <f t="shared" si="24"/>
        <v>18842.87500000008</v>
      </c>
      <c r="B84" s="5">
        <f t="shared" si="25"/>
        <v>186.22154007039717</v>
      </c>
      <c r="C84" s="6">
        <f t="shared" si="13"/>
        <v>0.69824923490674984</v>
      </c>
      <c r="D84" s="5">
        <f t="shared" si="14"/>
        <v>44.286708098234911</v>
      </c>
      <c r="E84" s="4">
        <f t="shared" si="15"/>
        <v>5.8785794023665883</v>
      </c>
      <c r="F84" s="4">
        <f t="shared" si="16"/>
        <v>-0.38875830720177929</v>
      </c>
      <c r="G84" s="4">
        <f t="shared" si="17"/>
        <v>2.7205301562007689</v>
      </c>
      <c r="H84" s="4">
        <f t="shared" si="18"/>
        <v>-0.37321768075587747</v>
      </c>
      <c r="I84" s="4">
        <f t="shared" si="18"/>
        <v>2.7037722107301749</v>
      </c>
      <c r="J84" s="4">
        <f t="shared" si="19"/>
        <v>3.9628573613107196</v>
      </c>
      <c r="K84" s="4">
        <f t="shared" si="20"/>
        <v>3.9328450310476599</v>
      </c>
      <c r="L84" s="3" t="str">
        <f t="shared" si="21"/>
        <v>Early</v>
      </c>
      <c r="M84" s="5">
        <f t="shared" si="22"/>
        <v>8.4662555443180469</v>
      </c>
      <c r="N84" t="b">
        <f t="shared" si="23"/>
        <v>0</v>
      </c>
    </row>
    <row r="85" spans="1:14" x14ac:dyDescent="0.2">
      <c r="A85" s="2">
        <f t="shared" si="24"/>
        <v>18842.916666666748</v>
      </c>
      <c r="B85" s="5">
        <f t="shared" si="25"/>
        <v>201.26260783264206</v>
      </c>
      <c r="C85" s="6">
        <f t="shared" si="13"/>
        <v>0.60791632483182689</v>
      </c>
      <c r="D85" s="5">
        <f t="shared" si="14"/>
        <v>37.438991699808085</v>
      </c>
      <c r="E85" s="4">
        <f t="shared" si="15"/>
        <v>6.0691371669369634</v>
      </c>
      <c r="F85" s="4">
        <f t="shared" si="16"/>
        <v>-0.20550659490894252</v>
      </c>
      <c r="G85" s="4">
        <f t="shared" si="17"/>
        <v>2.9186536158976537</v>
      </c>
      <c r="H85" s="4">
        <f t="shared" si="18"/>
        <v>-0.19714000694497863</v>
      </c>
      <c r="I85" s="4">
        <f t="shared" si="18"/>
        <v>2.9095886439893577</v>
      </c>
      <c r="J85" s="4">
        <f t="shared" si="19"/>
        <v>3.9724400621821241</v>
      </c>
      <c r="K85" s="4">
        <f t="shared" si="20"/>
        <v>3.9421614391163344</v>
      </c>
      <c r="L85" s="3" t="str">
        <f t="shared" si="21"/>
        <v>Early</v>
      </c>
      <c r="M85" s="5">
        <f t="shared" si="22"/>
        <v>9.1901945081282328</v>
      </c>
      <c r="N85" t="b">
        <f t="shared" si="23"/>
        <v>0</v>
      </c>
    </row>
    <row r="86" spans="1:14" x14ac:dyDescent="0.2">
      <c r="A86" s="2">
        <f t="shared" si="24"/>
        <v>18842.958333333416</v>
      </c>
      <c r="B86" s="5">
        <f t="shared" si="25"/>
        <v>216.3036755948865</v>
      </c>
      <c r="C86" s="6">
        <f t="shared" si="13"/>
        <v>0.5049426639069502</v>
      </c>
      <c r="D86" s="5">
        <f t="shared" si="14"/>
        <v>30.327546339994534</v>
      </c>
      <c r="E86" s="4">
        <f t="shared" si="15"/>
        <v>1.8181863595838621E-3</v>
      </c>
      <c r="F86" s="4">
        <f t="shared" si="16"/>
        <v>1.745108136976814E-3</v>
      </c>
      <c r="G86" s="4">
        <f t="shared" si="17"/>
        <v>-3.1396983287844482</v>
      </c>
      <c r="H86" s="4">
        <f t="shared" si="18"/>
        <v>1.6735587396768954E-3</v>
      </c>
      <c r="I86" s="4">
        <f t="shared" si="18"/>
        <v>-3.13962066151388</v>
      </c>
      <c r="J86" s="4">
        <f t="shared" si="19"/>
        <v>3.9820227630535285</v>
      </c>
      <c r="K86" s="4">
        <f t="shared" si="20"/>
        <v>3.9514806275938543</v>
      </c>
      <c r="L86" s="3" t="str">
        <f t="shared" si="21"/>
        <v>Early</v>
      </c>
      <c r="M86" s="5">
        <f t="shared" si="22"/>
        <v>10.012991699990566</v>
      </c>
      <c r="N86" t="b">
        <f t="shared" si="23"/>
        <v>0</v>
      </c>
    </row>
    <row r="87" spans="1:14" x14ac:dyDescent="0.2">
      <c r="A87" s="2">
        <f t="shared" si="24"/>
        <v>18843.000000000084</v>
      </c>
      <c r="B87" s="5">
        <f t="shared" si="25"/>
        <v>231.34474335713139</v>
      </c>
      <c r="C87" s="6">
        <f t="shared" si="13"/>
        <v>0.39525407251457872</v>
      </c>
      <c r="D87" s="5">
        <f t="shared" si="14"/>
        <v>23.281820853493148</v>
      </c>
      <c r="E87" s="4">
        <f t="shared" si="15"/>
        <v>0.27247415818458265</v>
      </c>
      <c r="F87" s="4">
        <f t="shared" si="16"/>
        <v>0.26164970913923602</v>
      </c>
      <c r="G87" s="4">
        <f t="shared" si="17"/>
        <v>-2.8578578296249058</v>
      </c>
      <c r="H87" s="4">
        <f t="shared" si="18"/>
        <v>0.25104405612669334</v>
      </c>
      <c r="I87" s="4">
        <f t="shared" si="18"/>
        <v>-2.8463801631122609</v>
      </c>
      <c r="J87" s="4">
        <f t="shared" si="19"/>
        <v>3.991605463924933</v>
      </c>
      <c r="K87" s="4">
        <f t="shared" si="20"/>
        <v>3.9608026206778919</v>
      </c>
      <c r="L87" s="3" t="str">
        <f t="shared" si="21"/>
        <v>Early</v>
      </c>
      <c r="M87" s="5">
        <f t="shared" si="22"/>
        <v>11.055616146116787</v>
      </c>
      <c r="N87" t="b">
        <f t="shared" si="23"/>
        <v>0</v>
      </c>
    </row>
    <row r="88" spans="1:14" x14ac:dyDescent="0.2">
      <c r="A88" s="2">
        <f t="shared" si="24"/>
        <v>18843.041666666752</v>
      </c>
      <c r="B88" s="5">
        <f t="shared" si="25"/>
        <v>246.38581111937629</v>
      </c>
      <c r="C88" s="6">
        <f t="shared" si="13"/>
        <v>0.29186132592570901</v>
      </c>
      <c r="D88" s="5">
        <f t="shared" si="14"/>
        <v>16.96942379833305</v>
      </c>
      <c r="E88" s="4">
        <f t="shared" si="15"/>
        <v>0.66456100779795868</v>
      </c>
      <c r="F88" s="4">
        <f t="shared" si="16"/>
        <v>0.63966829173219508</v>
      </c>
      <c r="G88" s="4">
        <f t="shared" si="17"/>
        <v>-2.4513220869998307</v>
      </c>
      <c r="H88" s="4">
        <f t="shared" si="18"/>
        <v>0.61519418851675745</v>
      </c>
      <c r="I88" s="4">
        <f t="shared" si="18"/>
        <v>-2.4252155078745279</v>
      </c>
      <c r="J88" s="4">
        <f t="shared" si="19"/>
        <v>4.0011881647963374</v>
      </c>
      <c r="K88" s="4">
        <f t="shared" si="20"/>
        <v>3.9701274423085784</v>
      </c>
      <c r="L88" s="3" t="str">
        <f t="shared" si="21"/>
        <v>Early</v>
      </c>
      <c r="M88" s="5">
        <f t="shared" si="22"/>
        <v>12.597315420531153</v>
      </c>
      <c r="N88" t="b">
        <f t="shared" si="23"/>
        <v>0</v>
      </c>
    </row>
    <row r="89" spans="1:14" x14ac:dyDescent="0.2">
      <c r="A89" s="2">
        <f t="shared" si="24"/>
        <v>18843.083333333419</v>
      </c>
      <c r="B89" s="5">
        <f t="shared" si="25"/>
        <v>261.42687888162072</v>
      </c>
      <c r="C89" s="6">
        <f t="shared" si="13"/>
        <v>0.22558634270319253</v>
      </c>
      <c r="D89" s="5">
        <f t="shared" si="14"/>
        <v>13.037359608624978</v>
      </c>
      <c r="E89" s="4">
        <f t="shared" si="15"/>
        <v>1.2899995170712453</v>
      </c>
      <c r="F89" s="4">
        <f t="shared" si="16"/>
        <v>1.2508164501618959</v>
      </c>
      <c r="G89" s="4">
        <f t="shared" si="17"/>
        <v>-1.8119622561618849</v>
      </c>
      <c r="H89" s="4">
        <f t="shared" si="18"/>
        <v>1.2118975384927237</v>
      </c>
      <c r="I89" s="4">
        <f t="shared" si="18"/>
        <v>-1.7721487891825392</v>
      </c>
      <c r="J89" s="4">
        <f t="shared" si="19"/>
        <v>4.0107708656677419</v>
      </c>
      <c r="K89" s="4">
        <f t="shared" si="20"/>
        <v>3.9794551161663088</v>
      </c>
      <c r="L89" s="3" t="str">
        <f t="shared" si="21"/>
        <v>Late</v>
      </c>
      <c r="M89" s="5">
        <f t="shared" si="22"/>
        <v>2.1752116089938478</v>
      </c>
      <c r="N89" t="b">
        <f t="shared" si="23"/>
        <v>0</v>
      </c>
    </row>
    <row r="90" spans="1:14" x14ac:dyDescent="0.2">
      <c r="A90" s="2">
        <f t="shared" si="24"/>
        <v>18843.125000000087</v>
      </c>
      <c r="B90" s="5">
        <f t="shared" si="25"/>
        <v>276.46794664386562</v>
      </c>
      <c r="C90" s="6">
        <f t="shared" si="13"/>
        <v>0.24052739904582193</v>
      </c>
      <c r="D90" s="5">
        <f t="shared" si="14"/>
        <v>13.917669961409411</v>
      </c>
      <c r="E90" s="4">
        <f t="shared" si="15"/>
        <v>2.0437906991987251</v>
      </c>
      <c r="F90" s="4">
        <f t="shared" si="16"/>
        <v>2.0069366255681191</v>
      </c>
      <c r="G90" s="4">
        <f t="shared" si="17"/>
        <v>-1.0616299956091537</v>
      </c>
      <c r="H90" s="4">
        <f t="shared" si="18"/>
        <v>1.9697746798872018</v>
      </c>
      <c r="I90" s="4">
        <f t="shared" si="18"/>
        <v>-1.0258307971280947</v>
      </c>
      <c r="J90" s="4">
        <f t="shared" si="19"/>
        <v>4.0203535665391463</v>
      </c>
      <c r="K90" s="4">
        <f t="shared" si="20"/>
        <v>3.9887856656695639</v>
      </c>
      <c r="L90" s="3" t="str">
        <f t="shared" si="21"/>
        <v>Late</v>
      </c>
      <c r="M90" s="5">
        <f t="shared" si="22"/>
        <v>5.378619939498047</v>
      </c>
      <c r="N90" t="b">
        <f t="shared" si="23"/>
        <v>0</v>
      </c>
    </row>
    <row r="91" spans="1:14" x14ac:dyDescent="0.2">
      <c r="A91" s="2">
        <f t="shared" si="24"/>
        <v>18843.166666666755</v>
      </c>
      <c r="B91" s="5">
        <f t="shared" si="25"/>
        <v>291.50901440611028</v>
      </c>
      <c r="C91" s="6">
        <f t="shared" si="13"/>
        <v>0.32427307596317478</v>
      </c>
      <c r="D91" s="5">
        <f t="shared" si="14"/>
        <v>18.921540340660396</v>
      </c>
      <c r="E91" s="4">
        <f t="shared" si="15"/>
        <v>2.5814817620435622</v>
      </c>
      <c r="F91" s="4">
        <f t="shared" si="16"/>
        <v>2.5593057020356276</v>
      </c>
      <c r="G91" s="4">
        <f t="shared" si="17"/>
        <v>-0.53869222245246351</v>
      </c>
      <c r="H91" s="4">
        <f t="shared" si="18"/>
        <v>2.5367583485216989</v>
      </c>
      <c r="I91" s="4">
        <f t="shared" si="18"/>
        <v>-0.51765865418597312</v>
      </c>
      <c r="J91" s="4">
        <f t="shared" si="19"/>
        <v>4.0299362674105508</v>
      </c>
      <c r="K91" s="4">
        <f t="shared" si="20"/>
        <v>3.9981191139727614</v>
      </c>
      <c r="L91" s="3" t="str">
        <f t="shared" si="21"/>
        <v>Late</v>
      </c>
      <c r="M91" s="5">
        <f t="shared" si="22"/>
        <v>7.5465431967999121</v>
      </c>
      <c r="N91" t="b">
        <f t="shared" si="23"/>
        <v>0</v>
      </c>
    </row>
    <row r="92" spans="1:14" x14ac:dyDescent="0.2">
      <c r="A92" s="2">
        <f t="shared" si="24"/>
        <v>18843.208333333423</v>
      </c>
      <c r="B92" s="5">
        <f t="shared" si="25"/>
        <v>306.55008216835517</v>
      </c>
      <c r="C92" s="6">
        <f t="shared" si="13"/>
        <v>0.43199152040559569</v>
      </c>
      <c r="D92" s="5">
        <f t="shared" si="14"/>
        <v>25.594013573313543</v>
      </c>
      <c r="E92" s="4">
        <f t="shared" si="15"/>
        <v>2.9220055987996121</v>
      </c>
      <c r="F92" s="4">
        <f t="shared" si="16"/>
        <v>2.9128885244101355</v>
      </c>
      <c r="G92" s="4">
        <f t="shared" si="17"/>
        <v>-0.21082779125566686</v>
      </c>
      <c r="H92" s="4">
        <f t="shared" si="18"/>
        <v>2.9035931853595711</v>
      </c>
      <c r="I92" s="4">
        <f t="shared" si="18"/>
        <v>-0.20224774447108612</v>
      </c>
      <c r="J92" s="4">
        <f t="shared" si="19"/>
        <v>4.0395189682819552</v>
      </c>
      <c r="K92" s="4">
        <f t="shared" si="20"/>
        <v>4.0074554839641303</v>
      </c>
      <c r="L92" s="3" t="str">
        <f t="shared" si="21"/>
        <v>Late</v>
      </c>
      <c r="M92" s="5">
        <f t="shared" si="22"/>
        <v>8.8763188212839914</v>
      </c>
      <c r="N92" t="b">
        <f t="shared" si="23"/>
        <v>0</v>
      </c>
    </row>
    <row r="93" spans="1:14" x14ac:dyDescent="0.2">
      <c r="A93" s="2">
        <f t="shared" si="24"/>
        <v>18843.250000000091</v>
      </c>
      <c r="B93" s="5">
        <f t="shared" si="25"/>
        <v>321.59114993059984</v>
      </c>
      <c r="C93" s="6">
        <f t="shared" si="13"/>
        <v>0.54040418347989438</v>
      </c>
      <c r="D93" s="5">
        <f t="shared" si="14"/>
        <v>32.71115760561127</v>
      </c>
      <c r="E93" s="4">
        <f t="shared" si="15"/>
        <v>3.1694743103683924</v>
      </c>
      <c r="F93" s="4">
        <f t="shared" si="16"/>
        <v>-3.11254358363849</v>
      </c>
      <c r="G93" s="4">
        <f t="shared" si="17"/>
        <v>2.6761147496181747E-2</v>
      </c>
      <c r="H93" s="4">
        <f t="shared" si="18"/>
        <v>-3.1113527392690088</v>
      </c>
      <c r="I93" s="4">
        <f t="shared" si="18"/>
        <v>2.5664071406601981E-2</v>
      </c>
      <c r="J93" s="4">
        <f t="shared" si="19"/>
        <v>4.0491016691533597</v>
      </c>
      <c r="K93" s="4">
        <f t="shared" si="20"/>
        <v>4.0167947982636072</v>
      </c>
      <c r="L93" s="3" t="str">
        <f t="shared" si="21"/>
        <v>Late</v>
      </c>
      <c r="M93" s="5">
        <f t="shared" si="22"/>
        <v>9.8256384944051973</v>
      </c>
      <c r="N93" t="b">
        <f t="shared" si="23"/>
        <v>0</v>
      </c>
    </row>
    <row r="94" spans="1:14" x14ac:dyDescent="0.2">
      <c r="A94" s="2">
        <f t="shared" si="24"/>
        <v>18843.291666666759</v>
      </c>
      <c r="B94" s="5">
        <f t="shared" si="25"/>
        <v>336.63221769284451</v>
      </c>
      <c r="C94" s="6">
        <f t="shared" si="13"/>
        <v>0.63962062839322098</v>
      </c>
      <c r="D94" s="5">
        <f t="shared" si="14"/>
        <v>39.763536528645567</v>
      </c>
      <c r="E94" s="4">
        <f t="shared" si="15"/>
        <v>3.3746688002320786</v>
      </c>
      <c r="F94" s="4">
        <f t="shared" si="16"/>
        <v>-2.8988498741018374</v>
      </c>
      <c r="G94" s="4">
        <f t="shared" si="17"/>
        <v>0.22378773852925038</v>
      </c>
      <c r="H94" s="4">
        <f t="shared" si="18"/>
        <v>-2.8889948724125234</v>
      </c>
      <c r="I94" s="4">
        <f t="shared" si="18"/>
        <v>0.21468883431021518</v>
      </c>
      <c r="J94" s="4">
        <f t="shared" si="19"/>
        <v>4.0586843700247641</v>
      </c>
      <c r="K94" s="4">
        <f t="shared" si="20"/>
        <v>4.0261370792207627</v>
      </c>
      <c r="L94" s="3" t="str">
        <f t="shared" si="21"/>
        <v>Late</v>
      </c>
      <c r="M94" s="5">
        <f t="shared" si="22"/>
        <v>10.605872865197696</v>
      </c>
      <c r="N94" t="b">
        <f t="shared" si="23"/>
        <v>0</v>
      </c>
    </row>
    <row r="95" spans="1:14" x14ac:dyDescent="0.2">
      <c r="A95" s="2">
        <f t="shared" si="24"/>
        <v>18843.333333333427</v>
      </c>
      <c r="B95" s="5">
        <f t="shared" si="25"/>
        <v>351.6732854550894</v>
      </c>
      <c r="C95" s="6">
        <f t="shared" si="13"/>
        <v>0.72503159183418975</v>
      </c>
      <c r="D95" s="5">
        <f t="shared" si="14"/>
        <v>46.471475963949054</v>
      </c>
      <c r="E95" s="4">
        <f t="shared" si="15"/>
        <v>3.560350464729042</v>
      </c>
      <c r="F95" s="4">
        <f t="shared" si="16"/>
        <v>-2.7058381090300974</v>
      </c>
      <c r="G95" s="4">
        <f t="shared" si="17"/>
        <v>0.40238625599025868</v>
      </c>
      <c r="H95" s="4">
        <f t="shared" si="18"/>
        <v>-2.6885322322670566</v>
      </c>
      <c r="I95" s="4">
        <f t="shared" si="18"/>
        <v>0.38633003611858802</v>
      </c>
      <c r="J95" s="4">
        <f t="shared" si="19"/>
        <v>4.0682670708961686</v>
      </c>
      <c r="K95" s="4">
        <f t="shared" si="20"/>
        <v>4.035482348912744</v>
      </c>
      <c r="L95" s="3" t="str">
        <f t="shared" si="21"/>
        <v>Late</v>
      </c>
      <c r="M95" s="5">
        <f t="shared" si="22"/>
        <v>11.310521547218723</v>
      </c>
      <c r="N95" t="b">
        <f t="shared" si="23"/>
        <v>0</v>
      </c>
    </row>
    <row r="96" spans="1:14" x14ac:dyDescent="0.2">
      <c r="A96" s="2">
        <f t="shared" si="24"/>
        <v>18843.375000000095</v>
      </c>
      <c r="B96" s="5">
        <f t="shared" si="25"/>
        <v>6.7143532173340645</v>
      </c>
      <c r="C96" s="6">
        <f t="shared" si="13"/>
        <v>0.79473233633818885</v>
      </c>
      <c r="D96" s="5">
        <f t="shared" si="14"/>
        <v>52.629981447773588</v>
      </c>
      <c r="E96" s="4">
        <f t="shared" si="15"/>
        <v>3.7377786218675308</v>
      </c>
      <c r="F96" s="4">
        <f t="shared" si="16"/>
        <v>-2.5219793704940479</v>
      </c>
      <c r="G96" s="4">
        <f t="shared" si="17"/>
        <v>0.57354046492513311</v>
      </c>
      <c r="H96" s="4">
        <f t="shared" si="18"/>
        <v>-2.4981698350558643</v>
      </c>
      <c r="I96" s="4">
        <f t="shared" si="18"/>
        <v>0.55129348029311886</v>
      </c>
      <c r="J96" s="4">
        <f t="shared" si="19"/>
        <v>4.077849771767573</v>
      </c>
      <c r="K96" s="4">
        <f t="shared" si="20"/>
        <v>4.0448306291422513</v>
      </c>
      <c r="L96" s="3" t="str">
        <f t="shared" si="21"/>
        <v>Late</v>
      </c>
      <c r="M96" s="5">
        <f t="shared" si="22"/>
        <v>11.986134584158885</v>
      </c>
      <c r="N96" t="b">
        <f t="shared" si="23"/>
        <v>0</v>
      </c>
    </row>
    <row r="97" spans="1:14" x14ac:dyDescent="0.2">
      <c r="A97" s="2">
        <f t="shared" si="24"/>
        <v>18843.416666666762</v>
      </c>
      <c r="B97" s="5">
        <f t="shared" si="25"/>
        <v>21.75542097957873</v>
      </c>
      <c r="C97" s="6">
        <f t="shared" si="13"/>
        <v>0.84860563610941497</v>
      </c>
      <c r="D97" s="5">
        <f t="shared" si="14"/>
        <v>58.060333022530408</v>
      </c>
      <c r="E97" s="4">
        <f t="shared" si="15"/>
        <v>3.9130198476563542</v>
      </c>
      <c r="F97" s="4">
        <f t="shared" si="16"/>
        <v>-2.3411452364582539</v>
      </c>
      <c r="G97" s="4">
        <f t="shared" si="17"/>
        <v>0.74324785965090012</v>
      </c>
      <c r="H97" s="4">
        <f t="shared" si="18"/>
        <v>-2.3117208592164231</v>
      </c>
      <c r="I97" s="4">
        <f t="shared" si="18"/>
        <v>0.71550386512741271</v>
      </c>
      <c r="J97" s="4">
        <f t="shared" si="19"/>
        <v>4.0874324726389766</v>
      </c>
      <c r="K97" s="4">
        <f t="shared" si="20"/>
        <v>4.0541819414355356</v>
      </c>
      <c r="L97" s="3" t="str">
        <f t="shared" si="21"/>
        <v>Late</v>
      </c>
      <c r="M97" s="5">
        <f t="shared" si="22"/>
        <v>12.658473233957906</v>
      </c>
      <c r="N97" t="b">
        <f t="shared" si="23"/>
        <v>0</v>
      </c>
    </row>
    <row r="98" spans="1:14" x14ac:dyDescent="0.2">
      <c r="A98" s="2">
        <f t="shared" si="24"/>
        <v>18843.45833333343</v>
      </c>
      <c r="B98" s="5">
        <f t="shared" si="25"/>
        <v>36.796488741823623</v>
      </c>
      <c r="C98" s="6">
        <f t="shared" si="13"/>
        <v>0.88778760807737855</v>
      </c>
      <c r="D98" s="5">
        <f t="shared" si="14"/>
        <v>62.596541902771165</v>
      </c>
      <c r="E98" s="4">
        <f t="shared" si="15"/>
        <v>4.0893703393518486</v>
      </c>
      <c r="F98" s="4">
        <f t="shared" si="16"/>
        <v>-2.1601037570480472</v>
      </c>
      <c r="G98" s="4">
        <f t="shared" si="17"/>
        <v>0.91486360325740901</v>
      </c>
      <c r="H98" s="4">
        <f t="shared" si="18"/>
        <v>-2.1260193993054215</v>
      </c>
      <c r="I98" s="4">
        <f t="shared" si="18"/>
        <v>0.88237194760917392</v>
      </c>
      <c r="J98" s="4">
        <f t="shared" si="19"/>
        <v>4.0970151735103819</v>
      </c>
      <c r="K98" s="4">
        <f t="shared" si="20"/>
        <v>4.0635363070404225</v>
      </c>
      <c r="L98" s="3" t="str">
        <f t="shared" si="21"/>
        <v>Early</v>
      </c>
      <c r="M98" s="5">
        <f t="shared" si="22"/>
        <v>0.26154219276976753</v>
      </c>
      <c r="N98" t="b">
        <f t="shared" si="23"/>
        <v>0</v>
      </c>
    </row>
    <row r="99" spans="1:14" x14ac:dyDescent="0.2">
      <c r="A99" s="2">
        <f t="shared" si="24"/>
        <v>18843.500000000098</v>
      </c>
      <c r="B99" s="5">
        <f t="shared" si="25"/>
        <v>51.837556504068061</v>
      </c>
      <c r="C99" s="6">
        <f t="shared" si="13"/>
        <v>0.91415955291074413</v>
      </c>
      <c r="D99" s="5">
        <f t="shared" si="14"/>
        <v>66.086652978493248</v>
      </c>
      <c r="E99" s="4">
        <f t="shared" si="15"/>
        <v>4.2683364436213536</v>
      </c>
      <c r="F99" s="4">
        <f t="shared" si="16"/>
        <v>-1.9774846588785717</v>
      </c>
      <c r="G99" s="4">
        <f t="shared" si="17"/>
        <v>1.0900320860504955</v>
      </c>
      <c r="H99" s="4">
        <f t="shared" si="18"/>
        <v>-1.9398287889042307</v>
      </c>
      <c r="I99" s="4">
        <f t="shared" si="18"/>
        <v>1.0536797741642967</v>
      </c>
      <c r="J99" s="4">
        <f t="shared" si="19"/>
        <v>4.1065978743817855</v>
      </c>
      <c r="K99" s="4">
        <f t="shared" si="20"/>
        <v>4.072893746924354</v>
      </c>
      <c r="L99" s="3" t="str">
        <f t="shared" si="21"/>
        <v>Early</v>
      </c>
      <c r="M99" s="5">
        <f t="shared" si="22"/>
        <v>1.0294533480942019</v>
      </c>
      <c r="N99" t="b">
        <f t="shared" si="23"/>
        <v>0</v>
      </c>
    </row>
    <row r="100" spans="1:14" x14ac:dyDescent="0.2">
      <c r="A100" s="2">
        <f t="shared" si="24"/>
        <v>18843.541666666766</v>
      </c>
      <c r="B100" s="5">
        <f t="shared" si="25"/>
        <v>66.878624266312954</v>
      </c>
      <c r="C100" s="6">
        <f t="shared" si="13"/>
        <v>0.92978970033042596</v>
      </c>
      <c r="D100" s="5">
        <f t="shared" si="14"/>
        <v>68.402056820403601</v>
      </c>
      <c r="E100" s="4">
        <f t="shared" si="15"/>
        <v>4.4500898785086083</v>
      </c>
      <c r="F100" s="4">
        <f t="shared" si="16"/>
        <v>-1.7932745933730965</v>
      </c>
      <c r="G100" s="4">
        <f t="shared" si="17"/>
        <v>1.2690975677594167</v>
      </c>
      <c r="H100" s="4">
        <f t="shared" si="18"/>
        <v>-1.7532850948785392</v>
      </c>
      <c r="I100" s="4">
        <f t="shared" si="18"/>
        <v>1.2299494109341327</v>
      </c>
      <c r="J100" s="4">
        <f t="shared" si="19"/>
        <v>4.1161805752531908</v>
      </c>
      <c r="K100" s="4">
        <f t="shared" si="20"/>
        <v>4.0822542817724781</v>
      </c>
      <c r="L100" s="3" t="str">
        <f t="shared" si="21"/>
        <v>Early</v>
      </c>
      <c r="M100" s="5">
        <f t="shared" si="22"/>
        <v>1.7988997509323952</v>
      </c>
      <c r="N100" t="b">
        <f t="shared" si="23"/>
        <v>0</v>
      </c>
    </row>
    <row r="101" spans="1:14" x14ac:dyDescent="0.2">
      <c r="A101" s="2">
        <f t="shared" si="24"/>
        <v>18843.583333333434</v>
      </c>
      <c r="B101" s="5">
        <f t="shared" si="25"/>
        <v>81.919692028557847</v>
      </c>
      <c r="C101" s="6">
        <f t="shared" si="13"/>
        <v>0.93636926516381569</v>
      </c>
      <c r="D101" s="5">
        <f t="shared" si="14"/>
        <v>69.450497208152655</v>
      </c>
      <c r="E101" s="4">
        <f t="shared" si="15"/>
        <v>4.6337956230678889</v>
      </c>
      <c r="F101" s="4">
        <f t="shared" si="16"/>
        <v>-1.6084388303819686</v>
      </c>
      <c r="G101" s="4">
        <f t="shared" si="17"/>
        <v>1.4513837438315285</v>
      </c>
      <c r="H101" s="4">
        <f t="shared" si="18"/>
        <v>-1.5674678745927539</v>
      </c>
      <c r="I101" s="4">
        <f t="shared" si="18"/>
        <v>1.4106757136239285</v>
      </c>
      <c r="J101" s="4">
        <f t="shared" si="19"/>
        <v>4.1257632761245944</v>
      </c>
      <c r="K101" s="4">
        <f t="shared" si="20"/>
        <v>4.0916179319857298</v>
      </c>
      <c r="L101" s="3" t="str">
        <f t="shared" si="21"/>
        <v>Early</v>
      </c>
      <c r="M101" s="5">
        <f t="shared" si="22"/>
        <v>2.5651873638250562</v>
      </c>
      <c r="N101" t="b">
        <f t="shared" si="23"/>
        <v>0</v>
      </c>
    </row>
    <row r="102" spans="1:14" x14ac:dyDescent="0.2">
      <c r="A102" s="2">
        <f t="shared" si="24"/>
        <v>18843.625000000102</v>
      </c>
      <c r="B102" s="5">
        <f t="shared" si="25"/>
        <v>96.960759790802513</v>
      </c>
      <c r="C102" s="6">
        <f t="shared" si="13"/>
        <v>0.93475211763460608</v>
      </c>
      <c r="D102" s="5">
        <f t="shared" si="14"/>
        <v>69.188134679025652</v>
      </c>
      <c r="E102" s="4">
        <f t="shared" si="15"/>
        <v>4.8179932198838289</v>
      </c>
      <c r="F102" s="4">
        <f t="shared" si="16"/>
        <v>-1.4244969504778846</v>
      </c>
      <c r="G102" s="4">
        <f t="shared" si="17"/>
        <v>1.6355291498880928</v>
      </c>
      <c r="H102" s="4">
        <f t="shared" si="18"/>
        <v>-1.3839349403351793</v>
      </c>
      <c r="I102" s="4">
        <f t="shared" si="18"/>
        <v>1.5946150218326722</v>
      </c>
      <c r="J102" s="4">
        <f t="shared" si="19"/>
        <v>4.1353459769959988</v>
      </c>
      <c r="K102" s="4">
        <f t="shared" si="20"/>
        <v>4.1009847176789771</v>
      </c>
      <c r="L102" s="3" t="str">
        <f t="shared" si="21"/>
        <v>Early</v>
      </c>
      <c r="M102" s="5">
        <f t="shared" si="22"/>
        <v>3.3215426428393262</v>
      </c>
      <c r="N102" t="b">
        <f t="shared" si="23"/>
        <v>1</v>
      </c>
    </row>
    <row r="103" spans="1:14" x14ac:dyDescent="0.2">
      <c r="A103" s="2">
        <f t="shared" si="24"/>
        <v>18843.66666666677</v>
      </c>
      <c r="B103" s="5">
        <f t="shared" si="25"/>
        <v>112.00182755304695</v>
      </c>
      <c r="C103" s="6">
        <f t="shared" si="13"/>
        <v>0.9247193092824918</v>
      </c>
      <c r="D103" s="5">
        <f t="shared" si="14"/>
        <v>67.626067225076852</v>
      </c>
      <c r="E103" s="4">
        <f t="shared" si="15"/>
        <v>5.0010699681645949</v>
      </c>
      <c r="F103" s="4">
        <f t="shared" si="16"/>
        <v>-1.2430285953895774</v>
      </c>
      <c r="G103" s="4">
        <f t="shared" si="17"/>
        <v>1.8199315888596319</v>
      </c>
      <c r="H103" s="4">
        <f t="shared" si="18"/>
        <v>-1.204211298575496</v>
      </c>
      <c r="I103" s="4">
        <f t="shared" si="18"/>
        <v>1.7801974229002111</v>
      </c>
      <c r="J103" s="4">
        <f t="shared" si="19"/>
        <v>4.1449286778674033</v>
      </c>
      <c r="K103" s="4">
        <f t="shared" si="20"/>
        <v>4.1103546586791584</v>
      </c>
      <c r="L103" s="3" t="str">
        <f t="shared" si="21"/>
        <v>Early</v>
      </c>
      <c r="M103" s="5">
        <f t="shared" si="22"/>
        <v>4.0613346874502634</v>
      </c>
      <c r="N103" t="b">
        <f t="shared" si="23"/>
        <v>1</v>
      </c>
    </row>
    <row r="104" spans="1:14" x14ac:dyDescent="0.2">
      <c r="A104" s="2">
        <f t="shared" si="24"/>
        <v>18843.708333333438</v>
      </c>
      <c r="B104" s="5">
        <f t="shared" si="25"/>
        <v>127.04289531529184</v>
      </c>
      <c r="C104" s="6">
        <f t="shared" si="13"/>
        <v>0.90503970880866325</v>
      </c>
      <c r="D104" s="5">
        <f t="shared" si="14"/>
        <v>64.828631698845896</v>
      </c>
      <c r="E104" s="4">
        <f t="shared" si="15"/>
        <v>5.18176275035208</v>
      </c>
      <c r="F104" s="4">
        <f t="shared" si="16"/>
        <v>-1.0651814553161285</v>
      </c>
      <c r="G104" s="4">
        <f t="shared" si="17"/>
        <v>2.0032504621326828</v>
      </c>
      <c r="H104" s="4">
        <f t="shared" si="18"/>
        <v>-1.0293115053020605</v>
      </c>
      <c r="I104" s="4">
        <f t="shared" si="18"/>
        <v>1.9660249239331904</v>
      </c>
      <c r="J104" s="4">
        <f t="shared" si="19"/>
        <v>4.1545113787388077</v>
      </c>
      <c r="K104" s="4">
        <f t="shared" si="20"/>
        <v>4.1197277745234731</v>
      </c>
      <c r="L104" s="3" t="str">
        <f t="shared" si="21"/>
        <v>Early</v>
      </c>
      <c r="M104" s="5">
        <f t="shared" si="22"/>
        <v>4.7801520935297361</v>
      </c>
      <c r="N104" t="b">
        <f t="shared" si="23"/>
        <v>1</v>
      </c>
    </row>
    <row r="105" spans="1:14" x14ac:dyDescent="0.2">
      <c r="A105" s="2">
        <f t="shared" si="24"/>
        <v>18843.750000000106</v>
      </c>
      <c r="B105" s="5">
        <f t="shared" si="25"/>
        <v>142.08396307753674</v>
      </c>
      <c r="C105" s="6">
        <f t="shared" si="13"/>
        <v>0.87380784142163181</v>
      </c>
      <c r="D105" s="5">
        <f t="shared" si="14"/>
        <v>60.904196522746531</v>
      </c>
      <c r="E105" s="4">
        <f t="shared" si="15"/>
        <v>5.3595976834625194</v>
      </c>
      <c r="F105" s="4">
        <f t="shared" si="16"/>
        <v>-0.89126781105171882</v>
      </c>
      <c r="G105" s="4">
        <f t="shared" si="17"/>
        <v>2.1848760268866427</v>
      </c>
      <c r="H105" s="4">
        <f t="shared" si="18"/>
        <v>-0.85937517802037855</v>
      </c>
      <c r="I105" s="4">
        <f t="shared" si="18"/>
        <v>2.1513665597781415</v>
      </c>
      <c r="J105" s="4">
        <f t="shared" si="19"/>
        <v>4.1640940796102122</v>
      </c>
      <c r="K105" s="4">
        <f t="shared" si="20"/>
        <v>4.1291040844575777</v>
      </c>
      <c r="L105" s="3" t="str">
        <f t="shared" si="21"/>
        <v>Early</v>
      </c>
      <c r="M105" s="5">
        <f t="shared" si="22"/>
        <v>5.4773877883807076</v>
      </c>
      <c r="N105" t="b">
        <f t="shared" si="23"/>
        <v>0</v>
      </c>
    </row>
    <row r="106" spans="1:14" x14ac:dyDescent="0.2">
      <c r="A106" s="2">
        <f t="shared" si="24"/>
        <v>18843.791666666773</v>
      </c>
      <c r="B106" s="5">
        <f t="shared" si="25"/>
        <v>157.1250308397814</v>
      </c>
      <c r="C106" s="6">
        <f t="shared" si="13"/>
        <v>0.82896079565117442</v>
      </c>
      <c r="D106" s="5">
        <f t="shared" si="14"/>
        <v>55.992134118807456</v>
      </c>
      <c r="E106" s="4">
        <f t="shared" si="15"/>
        <v>5.535238279670855</v>
      </c>
      <c r="F106" s="4">
        <f t="shared" si="16"/>
        <v>-0.72046469772926414</v>
      </c>
      <c r="G106" s="4">
        <f t="shared" si="17"/>
        <v>2.3653244213945661</v>
      </c>
      <c r="H106" s="4">
        <f t="shared" si="18"/>
        <v>-0.69341560523892487</v>
      </c>
      <c r="I106" s="4">
        <f t="shared" si="18"/>
        <v>2.3365989372646641</v>
      </c>
      <c r="J106" s="4">
        <f t="shared" si="19"/>
        <v>4.1736767804816166</v>
      </c>
      <c r="K106" s="4">
        <f t="shared" si="20"/>
        <v>4.1384836074338294</v>
      </c>
      <c r="L106" s="3" t="str">
        <f t="shared" si="21"/>
        <v>Early</v>
      </c>
      <c r="M106" s="5">
        <f t="shared" si="22"/>
        <v>6.1573321051114016</v>
      </c>
      <c r="N106" t="b">
        <f t="shared" si="23"/>
        <v>0</v>
      </c>
    </row>
    <row r="107" spans="1:14" x14ac:dyDescent="0.2">
      <c r="A107" s="2">
        <f t="shared" si="24"/>
        <v>18843.833333333441</v>
      </c>
      <c r="B107" s="5">
        <f t="shared" si="25"/>
        <v>172.16609860202607</v>
      </c>
      <c r="C107" s="6">
        <f t="shared" si="13"/>
        <v>0.76885039633190666</v>
      </c>
      <c r="D107" s="5">
        <f t="shared" si="14"/>
        <v>50.250767391124526</v>
      </c>
      <c r="E107" s="4">
        <f t="shared" si="15"/>
        <v>5.7108331673420354</v>
      </c>
      <c r="F107" s="4">
        <f t="shared" si="16"/>
        <v>-0.55051412960855473</v>
      </c>
      <c r="G107" s="4">
        <f t="shared" si="17"/>
        <v>2.5466363772797651</v>
      </c>
      <c r="H107" s="4">
        <f t="shared" si="18"/>
        <v>-0.5290659854234494</v>
      </c>
      <c r="I107" s="4">
        <f t="shared" si="18"/>
        <v>2.52365700296532</v>
      </c>
      <c r="J107" s="4">
        <f t="shared" si="19"/>
        <v>4.1832594813530211</v>
      </c>
      <c r="K107" s="4">
        <f t="shared" si="20"/>
        <v>4.147866362109534</v>
      </c>
      <c r="L107" s="3" t="str">
        <f t="shared" si="21"/>
        <v>Early</v>
      </c>
      <c r="M107" s="5">
        <f t="shared" si="22"/>
        <v>6.83027616434845</v>
      </c>
      <c r="N107" t="b">
        <f t="shared" si="23"/>
        <v>0</v>
      </c>
    </row>
    <row r="108" spans="1:14" x14ac:dyDescent="0.2">
      <c r="A108" s="2">
        <f t="shared" si="24"/>
        <v>18843.875000000109</v>
      </c>
      <c r="B108" s="5">
        <f t="shared" si="25"/>
        <v>187.20716636427073</v>
      </c>
      <c r="C108" s="6">
        <f t="shared" si="13"/>
        <v>0.69278165200841679</v>
      </c>
      <c r="D108" s="5">
        <f t="shared" si="14"/>
        <v>43.850706087266545</v>
      </c>
      <c r="E108" s="4">
        <f t="shared" si="15"/>
        <v>5.8906152229913538</v>
      </c>
      <c r="F108" s="4">
        <f t="shared" si="16"/>
        <v>-0.37717046264235465</v>
      </c>
      <c r="G108" s="4">
        <f t="shared" si="17"/>
        <v>2.7330281010907522</v>
      </c>
      <c r="H108" s="4">
        <f t="shared" si="18"/>
        <v>-0.36207051947378638</v>
      </c>
      <c r="I108" s="4">
        <f t="shared" si="18"/>
        <v>2.7167391110928079</v>
      </c>
      <c r="J108" s="4">
        <f t="shared" si="19"/>
        <v>4.1928421822244255</v>
      </c>
      <c r="K108" s="4">
        <f t="shared" si="20"/>
        <v>4.1572523668452437</v>
      </c>
      <c r="L108" s="3" t="str">
        <f t="shared" si="21"/>
        <v>Early</v>
      </c>
      <c r="M108" s="5">
        <f t="shared" si="22"/>
        <v>7.514724661677338</v>
      </c>
      <c r="N108" t="b">
        <f t="shared" si="23"/>
        <v>0</v>
      </c>
    </row>
    <row r="109" spans="1:14" x14ac:dyDescent="0.2">
      <c r="A109" s="2">
        <f t="shared" si="24"/>
        <v>18843.916666666777</v>
      </c>
      <c r="B109" s="5">
        <f t="shared" si="25"/>
        <v>202.24823412651563</v>
      </c>
      <c r="C109" s="6">
        <f t="shared" si="13"/>
        <v>0.6015123962403216</v>
      </c>
      <c r="D109" s="5">
        <f t="shared" si="14"/>
        <v>36.9782920116225</v>
      </c>
      <c r="E109" s="4">
        <f t="shared" si="15"/>
        <v>6.082297117048979</v>
      </c>
      <c r="F109" s="4">
        <f t="shared" si="16"/>
        <v>-0.1928649013000201</v>
      </c>
      <c r="G109" s="4">
        <f t="shared" si="17"/>
        <v>2.9323520899053048</v>
      </c>
      <c r="H109" s="4">
        <f t="shared" si="18"/>
        <v>-0.18500637138698248</v>
      </c>
      <c r="I109" s="4">
        <f t="shared" si="18"/>
        <v>2.9238356893133268</v>
      </c>
      <c r="J109" s="4">
        <f t="shared" si="19"/>
        <v>4.20242488309583</v>
      </c>
      <c r="K109" s="4">
        <f t="shared" si="20"/>
        <v>4.1666416397030623</v>
      </c>
      <c r="L109" s="3" t="str">
        <f t="shared" si="21"/>
        <v>Early</v>
      </c>
      <c r="M109" s="5">
        <f t="shared" si="22"/>
        <v>8.2429529271554163</v>
      </c>
      <c r="N109" t="b">
        <f t="shared" si="23"/>
        <v>0</v>
      </c>
    </row>
    <row r="110" spans="1:14" x14ac:dyDescent="0.2">
      <c r="A110" s="2">
        <f t="shared" si="24"/>
        <v>18843.958333333445</v>
      </c>
      <c r="B110" s="5">
        <f t="shared" si="25"/>
        <v>217.28930188876029</v>
      </c>
      <c r="C110" s="6">
        <f t="shared" si="13"/>
        <v>0.49786980037758577</v>
      </c>
      <c r="D110" s="5">
        <f t="shared" si="14"/>
        <v>29.859166915608785</v>
      </c>
      <c r="E110" s="4">
        <f t="shared" si="15"/>
        <v>1.7415047333829037E-2</v>
      </c>
      <c r="F110" s="4">
        <f t="shared" si="16"/>
        <v>1.671511860771524E-2</v>
      </c>
      <c r="G110" s="4">
        <f t="shared" si="17"/>
        <v>-3.1234483718090509</v>
      </c>
      <c r="H110" s="4">
        <f t="shared" si="18"/>
        <v>1.6029830656865335E-2</v>
      </c>
      <c r="I110" s="4">
        <f t="shared" si="18"/>
        <v>-3.1227044970733902</v>
      </c>
      <c r="J110" s="4">
        <f t="shared" si="19"/>
        <v>4.2120075839672344</v>
      </c>
      <c r="K110" s="4">
        <f t="shared" si="20"/>
        <v>4.1760341984449925</v>
      </c>
      <c r="L110" s="3" t="str">
        <f t="shared" si="21"/>
        <v>Early</v>
      </c>
      <c r="M110" s="5">
        <f t="shared" si="22"/>
        <v>9.0754143931660423</v>
      </c>
      <c r="N110" t="b">
        <f t="shared" si="23"/>
        <v>0</v>
      </c>
    </row>
    <row r="111" spans="1:14" x14ac:dyDescent="0.2">
      <c r="A111" s="2">
        <f t="shared" si="24"/>
        <v>18844.000000000113</v>
      </c>
      <c r="B111" s="5">
        <f t="shared" si="25"/>
        <v>232.33036965100496</v>
      </c>
      <c r="C111" s="6">
        <f t="shared" si="13"/>
        <v>0.38807828895109209</v>
      </c>
      <c r="D111" s="5">
        <f t="shared" si="14"/>
        <v>22.834977661891578</v>
      </c>
      <c r="E111" s="4">
        <f t="shared" si="15"/>
        <v>0.29339882578275223</v>
      </c>
      <c r="F111" s="4">
        <f t="shared" si="16"/>
        <v>0.28176486635739639</v>
      </c>
      <c r="G111" s="4">
        <f t="shared" si="17"/>
        <v>-2.8360939311252107</v>
      </c>
      <c r="H111" s="4">
        <f t="shared" si="18"/>
        <v>0.2703647609375095</v>
      </c>
      <c r="I111" s="4">
        <f t="shared" si="18"/>
        <v>-2.8237624085725637</v>
      </c>
      <c r="J111" s="4">
        <f t="shared" si="19"/>
        <v>4.2215902848386389</v>
      </c>
      <c r="K111" s="4">
        <f t="shared" si="20"/>
        <v>4.1854300605313011</v>
      </c>
      <c r="L111" s="3" t="str">
        <f t="shared" si="21"/>
        <v>Early</v>
      </c>
      <c r="M111" s="5">
        <f t="shared" si="22"/>
        <v>10.139624754719414</v>
      </c>
      <c r="N111" t="b">
        <f t="shared" si="23"/>
        <v>0</v>
      </c>
    </row>
    <row r="112" spans="1:14" x14ac:dyDescent="0.2">
      <c r="A112" s="2">
        <f t="shared" si="24"/>
        <v>18844.041666666781</v>
      </c>
      <c r="B112" s="5">
        <f t="shared" si="25"/>
        <v>247.37143741324985</v>
      </c>
      <c r="C112" s="6">
        <f t="shared" si="13"/>
        <v>0.28589283469927734</v>
      </c>
      <c r="D112" s="5">
        <f t="shared" si="14"/>
        <v>16.612224991884961</v>
      </c>
      <c r="E112" s="4">
        <f t="shared" si="15"/>
        <v>0.69724251406385473</v>
      </c>
      <c r="F112" s="4">
        <f t="shared" si="16"/>
        <v>0.67131421321894535</v>
      </c>
      <c r="G112" s="4">
        <f t="shared" si="17"/>
        <v>-2.4175936113552159</v>
      </c>
      <c r="H112" s="4">
        <f t="shared" si="18"/>
        <v>0.64581157528909061</v>
      </c>
      <c r="I112" s="4">
        <f t="shared" si="18"/>
        <v>-2.3904357896898794</v>
      </c>
      <c r="J112" s="4">
        <f t="shared" si="19"/>
        <v>4.2311729857100433</v>
      </c>
      <c r="K112" s="4">
        <f t="shared" si="20"/>
        <v>4.1948292431189191</v>
      </c>
      <c r="L112" s="3" t="str">
        <f t="shared" si="21"/>
        <v>Early</v>
      </c>
      <c r="M112" s="5">
        <f t="shared" si="22"/>
        <v>11.730443279338928</v>
      </c>
      <c r="N112" t="b">
        <f t="shared" si="23"/>
        <v>0</v>
      </c>
    </row>
    <row r="113" spans="1:14" x14ac:dyDescent="0.2">
      <c r="A113" s="2">
        <f t="shared" si="24"/>
        <v>18844.083333333449</v>
      </c>
      <c r="B113" s="5">
        <f t="shared" si="25"/>
        <v>262.41250517549452</v>
      </c>
      <c r="C113" s="6">
        <f t="shared" si="13"/>
        <v>0.22374767394090275</v>
      </c>
      <c r="D113" s="5">
        <f t="shared" si="14"/>
        <v>12.92924781724675</v>
      </c>
      <c r="E113" s="4">
        <f t="shared" si="15"/>
        <v>1.3396534480067199</v>
      </c>
      <c r="F113" s="4">
        <f t="shared" si="16"/>
        <v>1.2999189868974184</v>
      </c>
      <c r="G113" s="4">
        <f t="shared" si="17"/>
        <v>-1.7618297113758918</v>
      </c>
      <c r="H113" s="4">
        <f t="shared" si="18"/>
        <v>1.2604139899322653</v>
      </c>
      <c r="I113" s="4">
        <f t="shared" si="18"/>
        <v>-1.7215755609509891</v>
      </c>
      <c r="J113" s="4">
        <f t="shared" si="19"/>
        <v>4.2407556865814477</v>
      </c>
      <c r="K113" s="4">
        <f t="shared" si="20"/>
        <v>4.2042317630598616</v>
      </c>
      <c r="L113" s="3" t="str">
        <f t="shared" si="21"/>
        <v>Late</v>
      </c>
      <c r="M113" s="5">
        <f t="shared" si="22"/>
        <v>1.3951097223797946</v>
      </c>
      <c r="N113" t="b">
        <f t="shared" si="23"/>
        <v>0</v>
      </c>
    </row>
    <row r="114" spans="1:14" x14ac:dyDescent="0.2">
      <c r="A114" s="2">
        <f t="shared" si="24"/>
        <v>18844.125000000116</v>
      </c>
      <c r="B114" s="5">
        <f t="shared" si="25"/>
        <v>277.45357293773918</v>
      </c>
      <c r="C114" s="6">
        <f t="shared" si="13"/>
        <v>0.24445672657366121</v>
      </c>
      <c r="D114" s="5">
        <f t="shared" si="14"/>
        <v>14.149730240528029</v>
      </c>
      <c r="E114" s="4">
        <f t="shared" si="15"/>
        <v>2.0873555642509984</v>
      </c>
      <c r="F114" s="4">
        <f t="shared" si="16"/>
        <v>2.0513290423600687</v>
      </c>
      <c r="G114" s="4">
        <f t="shared" si="17"/>
        <v>-1.0189329248889869</v>
      </c>
      <c r="H114" s="4">
        <f t="shared" si="18"/>
        <v>2.0149723415609655</v>
      </c>
      <c r="I114" s="4">
        <f t="shared" si="18"/>
        <v>-0.98401941317688768</v>
      </c>
      <c r="J114" s="4">
        <f t="shared" si="19"/>
        <v>4.2503383874528522</v>
      </c>
      <c r="K114" s="4">
        <f t="shared" si="20"/>
        <v>4.2136376368996853</v>
      </c>
      <c r="L114" s="3" t="str">
        <f t="shared" si="21"/>
        <v>Late</v>
      </c>
      <c r="M114" s="5">
        <f t="shared" si="22"/>
        <v>4.5604205634680044</v>
      </c>
      <c r="N114" t="b">
        <f t="shared" si="23"/>
        <v>1</v>
      </c>
    </row>
    <row r="115" spans="1:14" x14ac:dyDescent="0.2">
      <c r="A115" s="2">
        <f t="shared" si="24"/>
        <v>18844.166666666784</v>
      </c>
      <c r="B115" s="5">
        <f t="shared" si="25"/>
        <v>292.49464069998407</v>
      </c>
      <c r="C115" s="6">
        <f t="shared" si="13"/>
        <v>0.33096624736610653</v>
      </c>
      <c r="D115" s="5">
        <f t="shared" si="14"/>
        <v>19.3274332592833</v>
      </c>
      <c r="E115" s="4">
        <f t="shared" si="15"/>
        <v>2.6084058833005646</v>
      </c>
      <c r="F115" s="4">
        <f t="shared" si="16"/>
        <v>2.5871835815705833</v>
      </c>
      <c r="G115" s="4">
        <f t="shared" si="17"/>
        <v>-0.51270105610615202</v>
      </c>
      <c r="H115" s="4">
        <f t="shared" si="18"/>
        <v>2.5655995014611737</v>
      </c>
      <c r="I115" s="4">
        <f t="shared" si="18"/>
        <v>-0.49258921150702284</v>
      </c>
      <c r="J115" s="4">
        <f t="shared" si="19"/>
        <v>4.2599210883242566</v>
      </c>
      <c r="K115" s="4">
        <f t="shared" si="20"/>
        <v>4.2230468808759669</v>
      </c>
      <c r="L115" s="3" t="str">
        <f t="shared" si="21"/>
        <v>Late</v>
      </c>
      <c r="M115" s="5">
        <f t="shared" si="22"/>
        <v>6.6555479675208131</v>
      </c>
      <c r="N115" t="b">
        <f t="shared" si="23"/>
        <v>0</v>
      </c>
    </row>
    <row r="116" spans="1:14" x14ac:dyDescent="0.2">
      <c r="A116" s="2">
        <f t="shared" si="24"/>
        <v>18844.208333333452</v>
      </c>
      <c r="B116" s="5">
        <f t="shared" si="25"/>
        <v>307.53570846222874</v>
      </c>
      <c r="C116" s="6">
        <f t="shared" si="13"/>
        <v>0.43922519191675324</v>
      </c>
      <c r="D116" s="5">
        <f t="shared" si="14"/>
        <v>26.054455782378007</v>
      </c>
      <c r="E116" s="4">
        <f t="shared" si="15"/>
        <v>2.9402852417594296</v>
      </c>
      <c r="F116" s="4">
        <f t="shared" si="16"/>
        <v>2.9319156888364262</v>
      </c>
      <c r="G116" s="4">
        <f t="shared" si="17"/>
        <v>-0.1932675928603842</v>
      </c>
      <c r="H116" s="4">
        <f t="shared" si="18"/>
        <v>2.9233817868652183</v>
      </c>
      <c r="I116" s="4">
        <f t="shared" si="18"/>
        <v>-0.18539285934708019</v>
      </c>
      <c r="J116" s="4">
        <f t="shared" si="19"/>
        <v>4.2695037891956611</v>
      </c>
      <c r="K116" s="4">
        <f t="shared" si="20"/>
        <v>4.2324595109168097</v>
      </c>
      <c r="L116" s="3" t="str">
        <f t="shared" si="21"/>
        <v>Late</v>
      </c>
      <c r="M116" s="5">
        <f t="shared" si="22"/>
        <v>7.9496057671391194</v>
      </c>
      <c r="N116" t="b">
        <f t="shared" si="23"/>
        <v>0</v>
      </c>
    </row>
    <row r="117" spans="1:14" x14ac:dyDescent="0.2">
      <c r="A117" s="2">
        <f t="shared" si="24"/>
        <v>18844.25000000012</v>
      </c>
      <c r="B117" s="5">
        <f t="shared" si="25"/>
        <v>322.57677622447341</v>
      </c>
      <c r="C117" s="6">
        <f t="shared" si="13"/>
        <v>0.5472564024584996</v>
      </c>
      <c r="D117" s="5">
        <f t="shared" si="14"/>
        <v>33.178993556650944</v>
      </c>
      <c r="E117" s="4">
        <f t="shared" si="15"/>
        <v>3.1838725815006597</v>
      </c>
      <c r="F117" s="4">
        <f t="shared" si="16"/>
        <v>-3.0975427696903326</v>
      </c>
      <c r="G117" s="4">
        <f t="shared" si="17"/>
        <v>4.0581049328842322E-2</v>
      </c>
      <c r="H117" s="4">
        <f t="shared" si="18"/>
        <v>-3.0957373084664952</v>
      </c>
      <c r="I117" s="4">
        <f t="shared" si="18"/>
        <v>3.8917682938697427E-2</v>
      </c>
      <c r="J117" s="4">
        <f t="shared" si="19"/>
        <v>4.2790864900670655</v>
      </c>
      <c r="K117" s="4">
        <f t="shared" si="20"/>
        <v>4.241875542639387</v>
      </c>
      <c r="L117" s="3" t="str">
        <f t="shared" si="21"/>
        <v>Late</v>
      </c>
      <c r="M117" s="5">
        <f t="shared" si="22"/>
        <v>8.8832666955757453</v>
      </c>
      <c r="N117" t="b">
        <f t="shared" si="23"/>
        <v>0</v>
      </c>
    </row>
    <row r="118" spans="1:14" x14ac:dyDescent="0.2">
      <c r="A118" s="2">
        <f t="shared" si="24"/>
        <v>18844.291666666788</v>
      </c>
      <c r="B118" s="5">
        <f t="shared" si="25"/>
        <v>337.6178439867183</v>
      </c>
      <c r="C118" s="6">
        <f t="shared" si="13"/>
        <v>0.64567234978171706</v>
      </c>
      <c r="D118" s="5">
        <f t="shared" si="14"/>
        <v>40.21610468047578</v>
      </c>
      <c r="E118" s="4">
        <f t="shared" si="15"/>
        <v>3.3872711740637556</v>
      </c>
      <c r="F118" s="4">
        <f t="shared" si="16"/>
        <v>-2.885735752981871</v>
      </c>
      <c r="G118" s="4">
        <f t="shared" si="17"/>
        <v>0.23589718831972628</v>
      </c>
      <c r="H118" s="4">
        <f t="shared" si="18"/>
        <v>-2.8753596981870793</v>
      </c>
      <c r="I118" s="4">
        <f t="shared" si="18"/>
        <v>0.22631485609193386</v>
      </c>
      <c r="J118" s="4">
        <f t="shared" si="19"/>
        <v>4.28866919093847</v>
      </c>
      <c r="K118" s="4">
        <f t="shared" si="20"/>
        <v>4.2512949913485008</v>
      </c>
      <c r="L118" s="3" t="str">
        <f t="shared" si="21"/>
        <v>Late</v>
      </c>
      <c r="M118" s="5">
        <f t="shared" si="22"/>
        <v>9.6564241221422815</v>
      </c>
      <c r="N118" t="b">
        <f t="shared" si="23"/>
        <v>0</v>
      </c>
    </row>
    <row r="119" spans="1:14" x14ac:dyDescent="0.2">
      <c r="A119" s="2">
        <f t="shared" si="24"/>
        <v>18844.333333333456</v>
      </c>
      <c r="B119" s="5">
        <f t="shared" si="25"/>
        <v>352.65891174896274</v>
      </c>
      <c r="C119" s="6">
        <f t="shared" si="13"/>
        <v>0.73008939604538958</v>
      </c>
      <c r="D119" s="5">
        <f t="shared" si="14"/>
        <v>46.893888962829323</v>
      </c>
      <c r="E119" s="4">
        <f t="shared" si="15"/>
        <v>3.5721442634727105</v>
      </c>
      <c r="F119" s="4">
        <f t="shared" si="16"/>
        <v>-2.6935969181656176</v>
      </c>
      <c r="G119" s="4">
        <f t="shared" si="17"/>
        <v>0.41374576695676102</v>
      </c>
      <c r="H119" s="4">
        <f t="shared" si="18"/>
        <v>-2.6758373611403621</v>
      </c>
      <c r="I119" s="4">
        <f t="shared" si="18"/>
        <v>0.39726205133513609</v>
      </c>
      <c r="J119" s="4">
        <f t="shared" si="19"/>
        <v>4.2982518918098744</v>
      </c>
      <c r="K119" s="4">
        <f t="shared" si="20"/>
        <v>4.2607178720351815</v>
      </c>
      <c r="L119" s="3" t="str">
        <f t="shared" si="21"/>
        <v>Late</v>
      </c>
      <c r="M119" s="5">
        <f t="shared" si="22"/>
        <v>10.358055185163789</v>
      </c>
      <c r="N119" t="b">
        <f t="shared" si="23"/>
        <v>0</v>
      </c>
    </row>
    <row r="120" spans="1:14" x14ac:dyDescent="0.2">
      <c r="A120" s="2">
        <f t="shared" si="24"/>
        <v>18844.375000000124</v>
      </c>
      <c r="B120" s="5">
        <f t="shared" si="25"/>
        <v>7.6999795112078573</v>
      </c>
      <c r="C120" s="6">
        <f t="shared" si="13"/>
        <v>0.79874037462104164</v>
      </c>
      <c r="D120" s="5">
        <f t="shared" si="14"/>
        <v>53.009984782893383</v>
      </c>
      <c r="E120" s="4">
        <f t="shared" si="15"/>
        <v>3.7492815974454641</v>
      </c>
      <c r="F120" s="4">
        <f t="shared" si="16"/>
        <v>-2.5100840818483428</v>
      </c>
      <c r="G120" s="4">
        <f t="shared" si="17"/>
        <v>0.58465806391539499</v>
      </c>
      <c r="H120" s="4">
        <f t="shared" si="18"/>
        <v>-2.4858791966113456</v>
      </c>
      <c r="I120" s="4">
        <f t="shared" si="18"/>
        <v>0.5620295786892755</v>
      </c>
      <c r="J120" s="4">
        <f t="shared" si="19"/>
        <v>4.3078345926812789</v>
      </c>
      <c r="K120" s="4">
        <f t="shared" si="20"/>
        <v>4.2701441993753093</v>
      </c>
      <c r="L120" s="3" t="str">
        <f t="shared" si="21"/>
        <v>Late</v>
      </c>
      <c r="M120" s="5">
        <f t="shared" si="22"/>
        <v>11.032816353621421</v>
      </c>
      <c r="N120" t="b">
        <f t="shared" si="23"/>
        <v>0</v>
      </c>
    </row>
    <row r="121" spans="1:14" x14ac:dyDescent="0.2">
      <c r="A121" s="2">
        <f t="shared" si="24"/>
        <v>18844.416666666792</v>
      </c>
      <c r="B121" s="5">
        <f t="shared" si="25"/>
        <v>22.741047273452523</v>
      </c>
      <c r="C121" s="6">
        <f t="shared" si="13"/>
        <v>0.85160530414139923</v>
      </c>
      <c r="D121" s="5">
        <f t="shared" si="14"/>
        <v>58.386702749998321</v>
      </c>
      <c r="E121" s="4">
        <f t="shared" si="15"/>
        <v>3.924517457996207</v>
      </c>
      <c r="F121" s="4">
        <f t="shared" si="16"/>
        <v>-2.3293114074859504</v>
      </c>
      <c r="G121" s="4">
        <f t="shared" si="17"/>
        <v>0.75440956130074943</v>
      </c>
      <c r="H121" s="4">
        <f t="shared" si="18"/>
        <v>-2.2995512211221594</v>
      </c>
      <c r="I121" s="4">
        <f t="shared" si="18"/>
        <v>0.72633036077010749</v>
      </c>
      <c r="J121" s="4">
        <f t="shared" si="19"/>
        <v>4.3174172935526833</v>
      </c>
      <c r="K121" s="4">
        <f t="shared" si="20"/>
        <v>4.279573987728269</v>
      </c>
      <c r="L121" s="3" t="str">
        <f t="shared" si="21"/>
        <v>Late</v>
      </c>
      <c r="M121" s="5">
        <f t="shared" si="22"/>
        <v>11.705548060867365</v>
      </c>
      <c r="N121" t="b">
        <f t="shared" si="23"/>
        <v>0</v>
      </c>
    </row>
    <row r="122" spans="1:14" x14ac:dyDescent="0.2">
      <c r="A122" s="2">
        <f t="shared" si="24"/>
        <v>18844.458333333459</v>
      </c>
      <c r="B122" s="5">
        <f t="shared" si="25"/>
        <v>37.782115035696961</v>
      </c>
      <c r="C122" s="6">
        <f t="shared" si="13"/>
        <v>0.88988517837433345</v>
      </c>
      <c r="D122" s="5">
        <f t="shared" si="14"/>
        <v>62.85882199683202</v>
      </c>
      <c r="E122" s="4">
        <f t="shared" si="15"/>
        <v>4.1010095681257308</v>
      </c>
      <c r="F122" s="4">
        <f t="shared" si="16"/>
        <v>-2.1481916557497676</v>
      </c>
      <c r="G122" s="4">
        <f t="shared" si="17"/>
        <v>0.92622348940256194</v>
      </c>
      <c r="H122" s="4">
        <f t="shared" si="18"/>
        <v>-2.1138382791979362</v>
      </c>
      <c r="I122" s="4">
        <f t="shared" si="18"/>
        <v>0.8934498727581256</v>
      </c>
      <c r="J122" s="4">
        <f t="shared" si="19"/>
        <v>4.3269999944240878</v>
      </c>
      <c r="K122" s="4">
        <f t="shared" si="20"/>
        <v>4.2890072511356268</v>
      </c>
      <c r="L122" s="3" t="str">
        <f t="shared" si="21"/>
        <v>Late</v>
      </c>
      <c r="M122" s="5">
        <f t="shared" si="22"/>
        <v>12.390535924393841</v>
      </c>
      <c r="N122" t="b">
        <f t="shared" si="23"/>
        <v>0</v>
      </c>
    </row>
    <row r="123" spans="1:14" x14ac:dyDescent="0.2">
      <c r="A123" s="2">
        <f t="shared" si="24"/>
        <v>18844.500000000127</v>
      </c>
      <c r="B123" s="5">
        <f t="shared" si="25"/>
        <v>52.823182797942081</v>
      </c>
      <c r="C123" s="6">
        <f t="shared" si="13"/>
        <v>0.91549112345489092</v>
      </c>
      <c r="D123" s="5">
        <f t="shared" si="14"/>
        <v>66.275569632666887</v>
      </c>
      <c r="E123" s="4">
        <f t="shared" si="15"/>
        <v>4.2801657357151788</v>
      </c>
      <c r="F123" s="4">
        <f t="shared" si="16"/>
        <v>-1.9654560845167972</v>
      </c>
      <c r="G123" s="4">
        <f t="shared" si="17"/>
        <v>1.1016493571894566</v>
      </c>
      <c r="H123" s="4">
        <f t="shared" si="18"/>
        <v>-1.9276078595198423</v>
      </c>
      <c r="I123" s="4">
        <f t="shared" si="18"/>
        <v>1.0650792313184998</v>
      </c>
      <c r="J123" s="4">
        <f t="shared" si="19"/>
        <v>4.3365826952954922</v>
      </c>
      <c r="K123" s="4">
        <f t="shared" si="20"/>
        <v>4.2984440033198439</v>
      </c>
      <c r="L123" s="3" t="str">
        <f t="shared" si="21"/>
        <v>Late</v>
      </c>
      <c r="M123" s="5">
        <f t="shared" si="22"/>
        <v>13.095133110633746</v>
      </c>
      <c r="N123" t="b">
        <f t="shared" si="23"/>
        <v>0</v>
      </c>
    </row>
    <row r="124" spans="1:14" x14ac:dyDescent="0.2">
      <c r="A124" s="2">
        <f t="shared" si="24"/>
        <v>18844.541666666795</v>
      </c>
      <c r="B124" s="5">
        <f t="shared" si="25"/>
        <v>67.86425056018652</v>
      </c>
      <c r="C124" s="6">
        <f t="shared" si="13"/>
        <v>0.9304834681561861</v>
      </c>
      <c r="D124" s="5">
        <f t="shared" si="14"/>
        <v>68.510304642276878</v>
      </c>
      <c r="E124" s="4">
        <f t="shared" si="15"/>
        <v>4.4620816941892896</v>
      </c>
      <c r="F124" s="4">
        <f t="shared" si="16"/>
        <v>-1.7811670183945412</v>
      </c>
      <c r="G124" s="4">
        <f t="shared" si="17"/>
        <v>1.2809560468991767</v>
      </c>
      <c r="H124" s="4">
        <f t="shared" si="18"/>
        <v>-1.7410709218935272</v>
      </c>
      <c r="I124" s="4">
        <f t="shared" si="18"/>
        <v>1.2416661759392049</v>
      </c>
      <c r="J124" s="4">
        <f t="shared" si="19"/>
        <v>4.3461653961668967</v>
      </c>
      <c r="K124" s="4">
        <f t="shared" si="20"/>
        <v>4.3078842576830167</v>
      </c>
      <c r="L124" s="3" t="str">
        <f t="shared" si="21"/>
        <v>Early</v>
      </c>
      <c r="M124" s="5">
        <f t="shared" si="22"/>
        <v>0.85200835579661194</v>
      </c>
      <c r="N124" t="b">
        <f t="shared" si="23"/>
        <v>0</v>
      </c>
    </row>
    <row r="125" spans="1:14" x14ac:dyDescent="0.2">
      <c r="A125" s="2">
        <f t="shared" si="24"/>
        <v>18844.583333333463</v>
      </c>
      <c r="B125" s="5">
        <f t="shared" si="25"/>
        <v>82.905318322431413</v>
      </c>
      <c r="C125" s="6">
        <f t="shared" si="13"/>
        <v>0.93651080006941145</v>
      </c>
      <c r="D125" s="5">
        <f t="shared" si="14"/>
        <v>69.473612128373816</v>
      </c>
      <c r="E125" s="4">
        <f t="shared" si="15"/>
        <v>4.6458686924256751</v>
      </c>
      <c r="F125" s="4">
        <f t="shared" si="16"/>
        <v>-1.5963399521480095</v>
      </c>
      <c r="G125" s="4">
        <f t="shared" si="17"/>
        <v>1.4634109145666905</v>
      </c>
      <c r="H125" s="4">
        <f t="shared" si="18"/>
        <v>-1.5553533271950652</v>
      </c>
      <c r="I125" s="4">
        <f t="shared" si="18"/>
        <v>1.4226470858311024</v>
      </c>
      <c r="J125" s="4">
        <f t="shared" si="19"/>
        <v>4.3557480970383011</v>
      </c>
      <c r="K125" s="4">
        <f t="shared" si="20"/>
        <v>4.3173280273056456</v>
      </c>
      <c r="L125" s="3" t="str">
        <f t="shared" si="21"/>
        <v>Early</v>
      </c>
      <c r="M125" s="5">
        <f t="shared" si="22"/>
        <v>1.6178627853733913</v>
      </c>
      <c r="N125" t="b">
        <f t="shared" si="23"/>
        <v>0</v>
      </c>
    </row>
    <row r="126" spans="1:14" x14ac:dyDescent="0.2">
      <c r="A126" s="2">
        <f t="shared" si="24"/>
        <v>18844.625000000131</v>
      </c>
      <c r="B126" s="5">
        <f t="shared" si="25"/>
        <v>97.946386084675851</v>
      </c>
      <c r="C126" s="6">
        <f t="shared" si="13"/>
        <v>0.9343608798660078</v>
      </c>
      <c r="D126" s="5">
        <f t="shared" si="14"/>
        <v>69.125134772027749</v>
      </c>
      <c r="E126" s="4">
        <f t="shared" si="15"/>
        <v>4.8300410074435494</v>
      </c>
      <c r="F126" s="4">
        <f t="shared" si="16"/>
        <v>-1.412514021855094</v>
      </c>
      <c r="G126" s="4">
        <f t="shared" si="17"/>
        <v>1.6476220382300959</v>
      </c>
      <c r="H126" s="4">
        <f t="shared" si="18"/>
        <v>-1.3720265428904492</v>
      </c>
      <c r="I126" s="4">
        <f t="shared" si="18"/>
        <v>1.6067429736242851</v>
      </c>
      <c r="J126" s="4">
        <f t="shared" si="19"/>
        <v>4.3653307979097056</v>
      </c>
      <c r="K126" s="4">
        <f t="shared" si="20"/>
        <v>4.3267753249454337</v>
      </c>
      <c r="L126" s="3" t="str">
        <f t="shared" si="21"/>
        <v>Early</v>
      </c>
      <c r="M126" s="5">
        <f t="shared" si="22"/>
        <v>2.3733217010879186</v>
      </c>
      <c r="N126" t="b">
        <f t="shared" si="23"/>
        <v>0</v>
      </c>
    </row>
    <row r="127" spans="1:14" x14ac:dyDescent="0.2">
      <c r="A127" s="2">
        <f t="shared" si="24"/>
        <v>18844.666666666799</v>
      </c>
      <c r="B127" s="5">
        <f t="shared" si="25"/>
        <v>112.98745384692074</v>
      </c>
      <c r="C127" s="6">
        <f t="shared" si="13"/>
        <v>0.92374325107946698</v>
      </c>
      <c r="D127" s="5">
        <f t="shared" si="14"/>
        <v>67.47960455917935</v>
      </c>
      <c r="E127" s="4">
        <f t="shared" si="15"/>
        <v>5.0129937250537573</v>
      </c>
      <c r="F127" s="4">
        <f t="shared" si="16"/>
        <v>-1.2312550433062697</v>
      </c>
      <c r="G127" s="4">
        <f t="shared" si="17"/>
        <v>1.8319888769561758</v>
      </c>
      <c r="H127" s="4">
        <f t="shared" si="18"/>
        <v>-1.1925958340690643</v>
      </c>
      <c r="I127" s="4">
        <f t="shared" si="18"/>
        <v>1.7923794858639952</v>
      </c>
      <c r="J127" s="4">
        <f t="shared" si="19"/>
        <v>4.37491349878111</v>
      </c>
      <c r="K127" s="4">
        <f t="shared" si="20"/>
        <v>4.3362261630361152</v>
      </c>
      <c r="L127" s="3" t="str">
        <f t="shared" si="21"/>
        <v>Early</v>
      </c>
      <c r="M127" s="5">
        <f t="shared" si="22"/>
        <v>3.1118400401684494</v>
      </c>
      <c r="N127" t="b">
        <f t="shared" si="23"/>
        <v>1</v>
      </c>
    </row>
    <row r="128" spans="1:14" x14ac:dyDescent="0.2">
      <c r="A128" s="2">
        <f t="shared" si="24"/>
        <v>18844.708333333467</v>
      </c>
      <c r="B128" s="5">
        <f t="shared" si="25"/>
        <v>128.02852160916541</v>
      </c>
      <c r="C128" s="6">
        <f t="shared" si="13"/>
        <v>0.90336966142259822</v>
      </c>
      <c r="D128" s="5">
        <f t="shared" si="14"/>
        <v>64.6045912293377</v>
      </c>
      <c r="E128" s="4">
        <f t="shared" si="15"/>
        <v>5.1935030447183372</v>
      </c>
      <c r="F128" s="4">
        <f t="shared" si="16"/>
        <v>-1.0536670391939749</v>
      </c>
      <c r="G128" s="4">
        <f t="shared" si="17"/>
        <v>2.0152051507285225</v>
      </c>
      <c r="H128" s="4">
        <f t="shared" si="18"/>
        <v>-1.0180281171181633</v>
      </c>
      <c r="I128" s="4">
        <f t="shared" si="18"/>
        <v>1.9781876863824144</v>
      </c>
      <c r="J128" s="4">
        <f t="shared" si="19"/>
        <v>4.3844961996525136</v>
      </c>
      <c r="K128" s="4">
        <f t="shared" si="20"/>
        <v>4.3456805536863108</v>
      </c>
      <c r="L128" s="3" t="str">
        <f t="shared" si="21"/>
        <v>Early</v>
      </c>
      <c r="M128" s="5">
        <f t="shared" si="22"/>
        <v>3.8292135408578889</v>
      </c>
      <c r="N128" t="b">
        <f t="shared" si="23"/>
        <v>1</v>
      </c>
    </row>
    <row r="129" spans="1:14" x14ac:dyDescent="0.2">
      <c r="A129" s="2">
        <f t="shared" si="24"/>
        <v>18844.750000000135</v>
      </c>
      <c r="B129" s="5">
        <f t="shared" si="25"/>
        <v>143.0695893714103</v>
      </c>
      <c r="C129" s="6">
        <f t="shared" si="13"/>
        <v>0.87130725766875383</v>
      </c>
      <c r="D129" s="5">
        <f t="shared" si="14"/>
        <v>60.610908446965283</v>
      </c>
      <c r="E129" s="4">
        <f t="shared" si="15"/>
        <v>5.3711597396087454</v>
      </c>
      <c r="F129" s="4">
        <f t="shared" si="16"/>
        <v>-0.87999625105984169</v>
      </c>
      <c r="G129" s="4">
        <f t="shared" si="17"/>
        <v>2.1967234809777061</v>
      </c>
      <c r="H129" s="4">
        <f t="shared" si="18"/>
        <v>-0.84839605495950798</v>
      </c>
      <c r="I129" s="4">
        <f t="shared" si="18"/>
        <v>2.1634962488564242</v>
      </c>
      <c r="J129" s="4">
        <f t="shared" si="19"/>
        <v>4.3940789005239189</v>
      </c>
      <c r="K129" s="4">
        <f t="shared" si="20"/>
        <v>4.3551385086784258</v>
      </c>
      <c r="L129" s="3" t="str">
        <f t="shared" si="21"/>
        <v>Early</v>
      </c>
      <c r="M129" s="5">
        <f t="shared" si="22"/>
        <v>4.5251262565582033</v>
      </c>
      <c r="N129" t="b">
        <f t="shared" si="23"/>
        <v>1</v>
      </c>
    </row>
    <row r="130" spans="1:14" x14ac:dyDescent="0.2">
      <c r="A130" s="2">
        <f t="shared" si="24"/>
        <v>18844.791666666802</v>
      </c>
      <c r="B130" s="5">
        <f t="shared" si="25"/>
        <v>158.11065713365497</v>
      </c>
      <c r="C130" s="6">
        <f t="shared" si="13"/>
        <v>0.82550281972886563</v>
      </c>
      <c r="D130" s="5">
        <f t="shared" si="14"/>
        <v>55.639502685449891</v>
      </c>
      <c r="E130" s="4">
        <f t="shared" si="15"/>
        <v>5.5467129969932358</v>
      </c>
      <c r="F130" s="4">
        <f t="shared" si="16"/>
        <v>-0.70933589546171671</v>
      </c>
      <c r="G130" s="4">
        <f t="shared" si="17"/>
        <v>2.3771467111908615</v>
      </c>
      <c r="H130" s="4">
        <f t="shared" si="18"/>
        <v>-0.68263136563578819</v>
      </c>
      <c r="I130" s="4">
        <f t="shared" si="18"/>
        <v>2.3487690857896335</v>
      </c>
      <c r="J130" s="4">
        <f t="shared" si="19"/>
        <v>4.4036616013953225</v>
      </c>
      <c r="K130" s="4">
        <f t="shared" si="20"/>
        <v>4.3646000394675522</v>
      </c>
      <c r="L130" s="3" t="str">
        <f t="shared" si="21"/>
        <v>Early</v>
      </c>
      <c r="M130" s="5">
        <f t="shared" si="22"/>
        <v>5.2042231979840201</v>
      </c>
      <c r="N130" t="b">
        <f t="shared" si="23"/>
        <v>0</v>
      </c>
    </row>
    <row r="131" spans="1:14" x14ac:dyDescent="0.2">
      <c r="A131" s="2">
        <f t="shared" si="24"/>
        <v>18844.83333333347</v>
      </c>
      <c r="B131" s="5">
        <f t="shared" si="25"/>
        <v>173.15172489589963</v>
      </c>
      <c r="C131" s="6">
        <f t="shared" si="13"/>
        <v>0.76435477787682637</v>
      </c>
      <c r="D131" s="5">
        <f t="shared" si="14"/>
        <v>49.849624308407122</v>
      </c>
      <c r="E131" s="4">
        <f t="shared" si="15"/>
        <v>5.7224248057941551</v>
      </c>
      <c r="F131" s="4">
        <f t="shared" si="16"/>
        <v>-0.53931950192430245</v>
      </c>
      <c r="G131" s="4">
        <f t="shared" si="17"/>
        <v>2.5586332868095054</v>
      </c>
      <c r="H131" s="4">
        <f t="shared" si="18"/>
        <v>-0.51826386157881188</v>
      </c>
      <c r="I131" s="4">
        <f t="shared" si="18"/>
        <v>2.5360629125481684</v>
      </c>
      <c r="J131" s="4">
        <f t="shared" si="19"/>
        <v>4.4132443022667278</v>
      </c>
      <c r="K131" s="4">
        <f t="shared" si="20"/>
        <v>4.3740651571804339</v>
      </c>
      <c r="L131" s="3" t="str">
        <f t="shared" si="21"/>
        <v>Early</v>
      </c>
      <c r="M131" s="5">
        <f t="shared" si="22"/>
        <v>5.8772450199248398</v>
      </c>
      <c r="N131" t="b">
        <f t="shared" si="23"/>
        <v>0</v>
      </c>
    </row>
    <row r="132" spans="1:14" x14ac:dyDescent="0.2">
      <c r="A132" s="2">
        <f t="shared" si="24"/>
        <v>18844.875000000138</v>
      </c>
      <c r="B132" s="5">
        <f t="shared" si="25"/>
        <v>188.19279265814453</v>
      </c>
      <c r="C132" s="6">
        <f t="shared" si="13"/>
        <v>0.68724808506652402</v>
      </c>
      <c r="D132" s="5">
        <f t="shared" si="14"/>
        <v>43.412663790168416</v>
      </c>
      <c r="E132" s="4">
        <f t="shared" si="15"/>
        <v>5.9026998785581863</v>
      </c>
      <c r="F132" s="4">
        <f t="shared" si="16"/>
        <v>-0.36553772108479921</v>
      </c>
      <c r="G132" s="4">
        <f t="shared" si="17"/>
        <v>2.7455792233349392</v>
      </c>
      <c r="H132" s="4">
        <f t="shared" si="18"/>
        <v>-0.35088220790830799</v>
      </c>
      <c r="I132" s="4">
        <f t="shared" si="18"/>
        <v>2.7297637446038654</v>
      </c>
      <c r="J132" s="4">
        <f t="shared" si="19"/>
        <v>4.4228270031381314</v>
      </c>
      <c r="K132" s="4">
        <f t="shared" si="20"/>
        <v>4.3835338726144295</v>
      </c>
      <c r="L132" s="3" t="str">
        <f t="shared" si="21"/>
        <v>Early</v>
      </c>
      <c r="M132" s="5">
        <f t="shared" si="22"/>
        <v>6.5633727051206456</v>
      </c>
      <c r="N132" t="b">
        <f t="shared" si="23"/>
        <v>0</v>
      </c>
    </row>
    <row r="133" spans="1:14" x14ac:dyDescent="0.2">
      <c r="A133" s="2">
        <f t="shared" si="24"/>
        <v>18844.916666666806</v>
      </c>
      <c r="B133" s="5">
        <f t="shared" si="25"/>
        <v>203.23386042038919</v>
      </c>
      <c r="C133" s="6">
        <f t="shared" si="13"/>
        <v>0.59505422839943845</v>
      </c>
      <c r="D133" s="5">
        <f t="shared" si="14"/>
        <v>36.516498015169155</v>
      </c>
      <c r="E133" s="4">
        <f t="shared" si="15"/>
        <v>6.0955662006136766</v>
      </c>
      <c r="F133" s="4">
        <f t="shared" si="16"/>
        <v>-0.18011969653670046</v>
      </c>
      <c r="G133" s="4">
        <f t="shared" si="17"/>
        <v>2.9461657187662649</v>
      </c>
      <c r="H133" s="4">
        <f t="shared" si="18"/>
        <v>-0.17277465580884582</v>
      </c>
      <c r="I133" s="4">
        <f t="shared" si="18"/>
        <v>2.9382041189773953</v>
      </c>
      <c r="J133" s="4">
        <f t="shared" si="19"/>
        <v>4.4324097040095367</v>
      </c>
      <c r="K133" s="4">
        <f t="shared" si="20"/>
        <v>4.3930061962365343</v>
      </c>
      <c r="L133" s="3" t="str">
        <f t="shared" si="21"/>
        <v>Early</v>
      </c>
      <c r="M133" s="5">
        <f t="shared" si="22"/>
        <v>7.2961378091976421</v>
      </c>
      <c r="N133" t="b">
        <f t="shared" si="23"/>
        <v>0</v>
      </c>
    </row>
    <row r="134" spans="1:14" x14ac:dyDescent="0.2">
      <c r="A134" s="2">
        <f t="shared" si="24"/>
        <v>18844.958333333474</v>
      </c>
      <c r="B134" s="5">
        <f t="shared" si="25"/>
        <v>218.27492818263386</v>
      </c>
      <c r="C134" s="6">
        <f t="shared" si="13"/>
        <v>0.49076822075833604</v>
      </c>
      <c r="D134" s="5">
        <f t="shared" si="14"/>
        <v>29.391087009537706</v>
      </c>
      <c r="E134" s="4">
        <f t="shared" si="15"/>
        <v>3.3246593224505183E-2</v>
      </c>
      <c r="F134" s="4">
        <f t="shared" si="16"/>
        <v>3.1910546322969635E-2</v>
      </c>
      <c r="G134" s="4">
        <f t="shared" si="17"/>
        <v>-3.1069540966593787</v>
      </c>
      <c r="H134" s="4">
        <f t="shared" si="18"/>
        <v>3.0602435954522542E-2</v>
      </c>
      <c r="I134" s="4">
        <f t="shared" si="18"/>
        <v>-3.1055341998040347</v>
      </c>
      <c r="J134" s="4">
        <f t="shared" si="19"/>
        <v>4.4419924048809403</v>
      </c>
      <c r="K134" s="4">
        <f t="shared" si="20"/>
        <v>4.4024821381824069</v>
      </c>
      <c r="L134" s="3" t="str">
        <f t="shared" si="21"/>
        <v>Early</v>
      </c>
      <c r="M134" s="5">
        <f t="shared" si="22"/>
        <v>8.1387777283352616</v>
      </c>
      <c r="N134" t="b">
        <f t="shared" si="23"/>
        <v>0</v>
      </c>
    </row>
    <row r="135" spans="1:14" x14ac:dyDescent="0.2">
      <c r="A135" s="2">
        <f t="shared" si="24"/>
        <v>18845.000000000142</v>
      </c>
      <c r="B135" s="5">
        <f t="shared" si="25"/>
        <v>233.31599594487875</v>
      </c>
      <c r="C135" s="6">
        <f t="shared" si="13"/>
        <v>0.38092879896183307</v>
      </c>
      <c r="D135" s="5">
        <f t="shared" si="14"/>
        <v>22.391226471595957</v>
      </c>
      <c r="E135" s="4">
        <f t="shared" si="15"/>
        <v>0.31484602953553598</v>
      </c>
      <c r="F135" s="4">
        <f t="shared" si="16"/>
        <v>0.30238733152321906</v>
      </c>
      <c r="G135" s="4">
        <f t="shared" si="17"/>
        <v>-2.8137923741306134</v>
      </c>
      <c r="H135" s="4">
        <f t="shared" si="18"/>
        <v>0.29017752876497371</v>
      </c>
      <c r="I135" s="4">
        <f t="shared" si="18"/>
        <v>-2.8005919642207808</v>
      </c>
      <c r="J135" s="4">
        <f t="shared" si="19"/>
        <v>4.4515751057523456</v>
      </c>
      <c r="K135" s="4">
        <f t="shared" si="20"/>
        <v>4.4119617082554514</v>
      </c>
      <c r="L135" s="3" t="str">
        <f t="shared" si="21"/>
        <v>Early</v>
      </c>
      <c r="M135" s="5">
        <f t="shared" si="22"/>
        <v>9.2257729089438225</v>
      </c>
      <c r="N135" t="b">
        <f t="shared" si="23"/>
        <v>0</v>
      </c>
    </row>
    <row r="136" spans="1:14" x14ac:dyDescent="0.2">
      <c r="A136" s="2">
        <f t="shared" si="24"/>
        <v>18845.04166666681</v>
      </c>
      <c r="B136" s="5">
        <f t="shared" si="25"/>
        <v>248.35706370712342</v>
      </c>
      <c r="C136" s="6">
        <f t="shared" si="13"/>
        <v>0.28008537401544908</v>
      </c>
      <c r="D136" s="5">
        <f t="shared" si="14"/>
        <v>16.265300160617052</v>
      </c>
      <c r="E136" s="4">
        <f t="shared" si="15"/>
        <v>0.73101404894967459</v>
      </c>
      <c r="F136" s="4">
        <f t="shared" si="16"/>
        <v>0.70404337859270161</v>
      </c>
      <c r="G136" s="4">
        <f t="shared" si="17"/>
        <v>-2.3827716600244648</v>
      </c>
      <c r="H136" s="4">
        <f t="shared" si="18"/>
        <v>0.67750387526482636</v>
      </c>
      <c r="I136" s="4">
        <f t="shared" si="18"/>
        <v>-2.3545609384375727</v>
      </c>
      <c r="J136" s="4">
        <f t="shared" si="19"/>
        <v>4.4611578066237492</v>
      </c>
      <c r="K136" s="4">
        <f t="shared" si="20"/>
        <v>4.4214449159259024</v>
      </c>
      <c r="L136" s="3" t="str">
        <f t="shared" si="21"/>
        <v>Early</v>
      </c>
      <c r="M136" s="5">
        <f t="shared" si="22"/>
        <v>10.86824498226895</v>
      </c>
      <c r="N136" t="b">
        <f t="shared" si="23"/>
        <v>0</v>
      </c>
    </row>
    <row r="137" spans="1:14" x14ac:dyDescent="0.2">
      <c r="A137" s="2">
        <f t="shared" si="24"/>
        <v>18845.083333333478</v>
      </c>
      <c r="B137" s="5">
        <f t="shared" si="25"/>
        <v>263.39813146936831</v>
      </c>
      <c r="C137" s="6">
        <f t="shared" si="13"/>
        <v>0.22229817124082779</v>
      </c>
      <c r="D137" s="5">
        <f t="shared" si="14"/>
        <v>12.844051601283107</v>
      </c>
      <c r="E137" s="4">
        <f t="shared" si="15"/>
        <v>1.3899439087344154</v>
      </c>
      <c r="F137" s="4">
        <f t="shared" si="16"/>
        <v>1.3497493294958236</v>
      </c>
      <c r="G137" s="4">
        <f t="shared" si="17"/>
        <v>-1.7111566053027993</v>
      </c>
      <c r="H137" s="4">
        <f t="shared" si="18"/>
        <v>1.3097469239209509</v>
      </c>
      <c r="I137" s="4">
        <f t="shared" si="18"/>
        <v>-1.6705598133427051</v>
      </c>
      <c r="J137" s="4">
        <f t="shared" si="19"/>
        <v>4.4707405074951536</v>
      </c>
      <c r="K137" s="4">
        <f t="shared" si="20"/>
        <v>4.4309317703299698</v>
      </c>
      <c r="L137" s="3" t="str">
        <f t="shared" si="21"/>
        <v>Late</v>
      </c>
      <c r="M137" s="5">
        <f t="shared" si="22"/>
        <v>0.61693196004050366</v>
      </c>
      <c r="N137" t="b">
        <f t="shared" si="23"/>
        <v>0</v>
      </c>
    </row>
    <row r="138" spans="1:14" x14ac:dyDescent="0.2">
      <c r="A138" s="2">
        <f t="shared" si="24"/>
        <v>18845.125000000146</v>
      </c>
      <c r="B138" s="5">
        <f t="shared" si="25"/>
        <v>278.43919923161275</v>
      </c>
      <c r="C138" s="6">
        <f t="shared" si="13"/>
        <v>0.24867403515412106</v>
      </c>
      <c r="D138" s="5">
        <f t="shared" si="14"/>
        <v>14.399062288670663</v>
      </c>
      <c r="E138" s="4">
        <f t="shared" si="15"/>
        <v>2.1297116268268397</v>
      </c>
      <c r="F138" s="4">
        <f t="shared" si="16"/>
        <v>2.0945572195987534</v>
      </c>
      <c r="G138" s="4">
        <f t="shared" si="17"/>
        <v>-0.97748285439152893</v>
      </c>
      <c r="H138" s="4">
        <f t="shared" si="18"/>
        <v>2.0590535019128886</v>
      </c>
      <c r="I138" s="4">
        <f t="shared" si="18"/>
        <v>-0.94349005639376649</v>
      </c>
      <c r="J138" s="4">
        <f t="shared" si="19"/>
        <v>4.4803232083665581</v>
      </c>
      <c r="K138" s="4">
        <f t="shared" si="20"/>
        <v>4.4404222802689901</v>
      </c>
      <c r="L138" s="3" t="str">
        <f t="shared" si="21"/>
        <v>Late</v>
      </c>
      <c r="M138" s="5">
        <f t="shared" si="22"/>
        <v>3.7366467883840135</v>
      </c>
      <c r="N138" t="b">
        <f t="shared" si="23"/>
        <v>1</v>
      </c>
    </row>
    <row r="139" spans="1:14" x14ac:dyDescent="0.2">
      <c r="A139" s="2">
        <f t="shared" si="24"/>
        <v>18845.166666666813</v>
      </c>
      <c r="B139" s="5">
        <f t="shared" si="25"/>
        <v>293.48026699385764</v>
      </c>
      <c r="C139" s="6">
        <f t="shared" si="13"/>
        <v>0.33774250916224335</v>
      </c>
      <c r="D139" s="5">
        <f t="shared" si="14"/>
        <v>19.739395076373434</v>
      </c>
      <c r="E139" s="4">
        <f t="shared" si="15"/>
        <v>2.6345299952070986</v>
      </c>
      <c r="F139" s="4">
        <f t="shared" si="16"/>
        <v>2.6142486214234157</v>
      </c>
      <c r="G139" s="4">
        <f t="shared" si="17"/>
        <v>-0.48749564397319767</v>
      </c>
      <c r="H139" s="4">
        <f t="shared" si="18"/>
        <v>2.5936157825297452</v>
      </c>
      <c r="I139" s="4">
        <f t="shared" si="18"/>
        <v>-0.46829063967280027</v>
      </c>
      <c r="J139" s="4">
        <f t="shared" si="19"/>
        <v>4.4899059092379625</v>
      </c>
      <c r="K139" s="4">
        <f t="shared" si="20"/>
        <v>4.4499164542086209</v>
      </c>
      <c r="L139" s="3" t="str">
        <f t="shared" si="21"/>
        <v>Late</v>
      </c>
      <c r="M139" s="5">
        <f t="shared" si="22"/>
        <v>5.7612009046655377</v>
      </c>
      <c r="N139" t="b">
        <f t="shared" si="23"/>
        <v>0</v>
      </c>
    </row>
    <row r="140" spans="1:14" x14ac:dyDescent="0.2">
      <c r="A140" s="2">
        <f t="shared" si="24"/>
        <v>18845.208333333481</v>
      </c>
      <c r="B140" s="5">
        <f t="shared" si="25"/>
        <v>308.52133475610253</v>
      </c>
      <c r="C140" s="6">
        <f t="shared" si="13"/>
        <v>0.44645397547608678</v>
      </c>
      <c r="D140" s="5">
        <f t="shared" si="14"/>
        <v>26.516401281178759</v>
      </c>
      <c r="E140" s="4">
        <f t="shared" si="15"/>
        <v>2.9582063643008998</v>
      </c>
      <c r="F140" s="4">
        <f t="shared" si="16"/>
        <v>2.9505725572969816</v>
      </c>
      <c r="G140" s="4">
        <f t="shared" si="17"/>
        <v>-0.17605426148550318</v>
      </c>
      <c r="H140" s="4">
        <f t="shared" si="18"/>
        <v>2.9427882753447783</v>
      </c>
      <c r="I140" s="4">
        <f t="shared" si="18"/>
        <v>-0.16887326728930541</v>
      </c>
      <c r="J140" s="4">
        <f t="shared" si="19"/>
        <v>4.499488610109367</v>
      </c>
      <c r="K140" s="4">
        <f t="shared" si="20"/>
        <v>4.4594143002780662</v>
      </c>
      <c r="L140" s="3" t="str">
        <f t="shared" si="21"/>
        <v>Late</v>
      </c>
      <c r="M140" s="5">
        <f t="shared" si="22"/>
        <v>7.0214348208389747</v>
      </c>
      <c r="N140" t="b">
        <f t="shared" si="23"/>
        <v>0</v>
      </c>
    </row>
    <row r="141" spans="1:14" x14ac:dyDescent="0.2">
      <c r="A141" s="2">
        <f t="shared" si="24"/>
        <v>18845.250000000149</v>
      </c>
      <c r="B141" s="5">
        <f t="shared" si="25"/>
        <v>323.56240251834697</v>
      </c>
      <c r="C141" s="6">
        <f t="shared" si="13"/>
        <v>0.55406575989744056</v>
      </c>
      <c r="D141" s="5">
        <f t="shared" si="14"/>
        <v>33.646390727414619</v>
      </c>
      <c r="E141" s="4">
        <f t="shared" si="15"/>
        <v>3.1981067219368313</v>
      </c>
      <c r="F141" s="4">
        <f t="shared" si="16"/>
        <v>-3.0827133381502092</v>
      </c>
      <c r="G141" s="4">
        <f t="shared" si="17"/>
        <v>5.424373868504162E-2</v>
      </c>
      <c r="H141" s="4">
        <f t="shared" si="18"/>
        <v>-3.0803006808040885</v>
      </c>
      <c r="I141" s="4">
        <f t="shared" si="18"/>
        <v>5.2020835878587426E-2</v>
      </c>
      <c r="J141" s="4">
        <f t="shared" si="19"/>
        <v>4.5090713109807714</v>
      </c>
      <c r="K141" s="4">
        <f t="shared" si="20"/>
        <v>4.4689158262693258</v>
      </c>
      <c r="L141" s="3" t="str">
        <f t="shared" si="21"/>
        <v>Late</v>
      </c>
      <c r="M141" s="5">
        <f t="shared" si="22"/>
        <v>7.940240685778754</v>
      </c>
      <c r="N141" t="b">
        <f t="shared" si="23"/>
        <v>0</v>
      </c>
    </row>
    <row r="142" spans="1:14" x14ac:dyDescent="0.2">
      <c r="A142" s="2">
        <f t="shared" si="24"/>
        <v>18845.291666666817</v>
      </c>
      <c r="B142" s="5">
        <f t="shared" si="25"/>
        <v>338.60347028059186</v>
      </c>
      <c r="C142" s="6">
        <f t="shared" si="13"/>
        <v>0.65166308136730877</v>
      </c>
      <c r="D142" s="5">
        <f t="shared" si="14"/>
        <v>40.66710875141716</v>
      </c>
      <c r="E142" s="4">
        <f t="shared" si="15"/>
        <v>3.3997974679035154</v>
      </c>
      <c r="F142" s="4">
        <f t="shared" si="16"/>
        <v>-2.8727025017153753</v>
      </c>
      <c r="G142" s="4">
        <f t="shared" si="17"/>
        <v>0.24793498414654924</v>
      </c>
      <c r="H142" s="4">
        <f t="shared" si="18"/>
        <v>-2.8618103747496377</v>
      </c>
      <c r="I142" s="4">
        <f t="shared" si="18"/>
        <v>0.23787347698632066</v>
      </c>
      <c r="J142" s="4">
        <f t="shared" si="19"/>
        <v>4.5186540118521759</v>
      </c>
      <c r="K142" s="4">
        <f t="shared" si="20"/>
        <v>4.4784210396364825</v>
      </c>
      <c r="L142" s="3" t="str">
        <f t="shared" si="21"/>
        <v>Late</v>
      </c>
      <c r="M142" s="5">
        <f t="shared" si="22"/>
        <v>8.7066823124094039</v>
      </c>
      <c r="N142" t="b">
        <f t="shared" si="23"/>
        <v>0</v>
      </c>
    </row>
    <row r="143" spans="1:14" x14ac:dyDescent="0.2">
      <c r="A143" s="2">
        <f t="shared" si="24"/>
        <v>18845.333333333485</v>
      </c>
      <c r="B143" s="5">
        <f t="shared" si="25"/>
        <v>353.6445380428363</v>
      </c>
      <c r="C143" s="6">
        <f t="shared" si="13"/>
        <v>0.73507888893255358</v>
      </c>
      <c r="D143" s="5">
        <f t="shared" si="14"/>
        <v>47.313882536610528</v>
      </c>
      <c r="E143" s="4">
        <f t="shared" si="15"/>
        <v>3.5839064639386256</v>
      </c>
      <c r="F143" s="4">
        <f t="shared" si="16"/>
        <v>-2.6813910796887783</v>
      </c>
      <c r="G143" s="4">
        <f t="shared" si="17"/>
        <v>0.42507704467942231</v>
      </c>
      <c r="H143" s="4">
        <f t="shared" si="18"/>
        <v>-2.6631818022203366</v>
      </c>
      <c r="I143" s="4">
        <f t="shared" si="18"/>
        <v>0.40816901485994628</v>
      </c>
      <c r="J143" s="4">
        <f t="shared" si="19"/>
        <v>4.5282367127235803</v>
      </c>
      <c r="K143" s="4">
        <f t="shared" si="20"/>
        <v>4.4879299474950152</v>
      </c>
      <c r="L143" s="3" t="str">
        <f t="shared" si="21"/>
        <v>Late</v>
      </c>
      <c r="M143" s="5">
        <f t="shared" si="22"/>
        <v>9.4054798955212036</v>
      </c>
      <c r="N143" t="b">
        <f t="shared" si="23"/>
        <v>0</v>
      </c>
    </row>
    <row r="144" spans="1:14" x14ac:dyDescent="0.2">
      <c r="A144" s="2">
        <f t="shared" si="24"/>
        <v>18845.375000000153</v>
      </c>
      <c r="B144" s="5">
        <f t="shared" si="25"/>
        <v>8.68560580508165</v>
      </c>
      <c r="C144" s="6">
        <f t="shared" si="13"/>
        <v>0.80268019091697151</v>
      </c>
      <c r="D144" s="5">
        <f t="shared" si="14"/>
        <v>53.386809355123297</v>
      </c>
      <c r="E144" s="4">
        <f t="shared" si="15"/>
        <v>3.760777306223301</v>
      </c>
      <c r="F144" s="4">
        <f t="shared" si="16"/>
        <v>-2.4981996189561961</v>
      </c>
      <c r="G144" s="4">
        <f t="shared" si="17"/>
        <v>0.59577153344508516</v>
      </c>
      <c r="H144" s="4">
        <f t="shared" si="18"/>
        <v>-2.4736031639322911</v>
      </c>
      <c r="I144" s="4">
        <f t="shared" si="18"/>
        <v>0.57276448463823426</v>
      </c>
      <c r="J144" s="4">
        <f t="shared" si="19"/>
        <v>4.5378194135949848</v>
      </c>
      <c r="K144" s="4">
        <f t="shared" si="20"/>
        <v>4.4974425566211496</v>
      </c>
      <c r="L144" s="3" t="str">
        <f t="shared" si="21"/>
        <v>Late</v>
      </c>
      <c r="M144" s="5">
        <f t="shared" si="22"/>
        <v>10.079492938188737</v>
      </c>
      <c r="N144" t="b">
        <f t="shared" si="23"/>
        <v>0</v>
      </c>
    </row>
    <row r="145" spans="1:14" x14ac:dyDescent="0.2">
      <c r="A145" s="2">
        <f t="shared" si="24"/>
        <v>18845.416666666821</v>
      </c>
      <c r="B145" s="5">
        <f t="shared" si="25"/>
        <v>23.726673567325633</v>
      </c>
      <c r="C145" s="6">
        <f t="shared" ref="C145:C208" si="26">SQRT(SIN($C$5)^2*COS($C$1)^2+COS($C$5)^2*SIN($C$1)^2+SIN($C$5)^2*SIN($C$1)^2*SIN(B145/180*PI()-$C$6)^2-2*SIN($C$5)*SIN($C$1)*COS($C$5)*COS($C$1)*COS(B145/180*PI()-$C$6))</f>
        <v>0.85454208700057865</v>
      </c>
      <c r="D145" s="5">
        <f t="shared" si="14"/>
        <v>58.709183292554876</v>
      </c>
      <c r="E145" s="4">
        <f t="shared" si="15"/>
        <v>3.9360210660025032</v>
      </c>
      <c r="F145" s="4">
        <f t="shared" si="16"/>
        <v>-2.3174754604965502</v>
      </c>
      <c r="G145" s="4">
        <f t="shared" si="17"/>
        <v>0.76558069528787354</v>
      </c>
      <c r="H145" s="4">
        <f t="shared" si="18"/>
        <v>-2.2873835735826624</v>
      </c>
      <c r="I145" s="4">
        <f t="shared" si="18"/>
        <v>0.73716950809830561</v>
      </c>
      <c r="J145" s="4">
        <f t="shared" si="19"/>
        <v>4.5474021144663892</v>
      </c>
      <c r="K145" s="4">
        <f t="shared" si="20"/>
        <v>4.5069588734512323</v>
      </c>
      <c r="L145" s="3" t="str">
        <f t="shared" si="21"/>
        <v>Late</v>
      </c>
      <c r="M145" s="5">
        <f t="shared" si="22"/>
        <v>10.752677898735609</v>
      </c>
      <c r="N145" t="b">
        <f t="shared" si="23"/>
        <v>0</v>
      </c>
    </row>
    <row r="146" spans="1:14" x14ac:dyDescent="0.2">
      <c r="A146" s="2">
        <f t="shared" si="24"/>
        <v>18845.458333333489</v>
      </c>
      <c r="B146" s="5">
        <f t="shared" si="25"/>
        <v>38.767741329570526</v>
      </c>
      <c r="C146" s="6">
        <f t="shared" si="26"/>
        <v>0.89192827251889795</v>
      </c>
      <c r="D146" s="5">
        <f t="shared" ref="D146:D209" si="27">ASIN(C146)*180/PI()</f>
        <v>63.116561841468197</v>
      </c>
      <c r="E146" s="4">
        <f t="shared" ref="E146:E209" si="28">MOD(ACOS(-(SIN($C$5)*COS($C$1)-COS($C$5)*SIN($C$1)*COS(B146/180*PI()-$C$6))/C146)*SIGN(SIN(B146*PI()/180-$C$6))-$C$7,2*PI())</f>
        <v>4.112660700119962</v>
      </c>
      <c r="F146" s="4">
        <f t="shared" ref="F146:F209" si="29">ACOS((COS(E146)+$B$8)/(1+$B$8*COS(E146)))*IF(E146&lt;PI(),1,-1)</f>
        <v>-2.1362721455066653</v>
      </c>
      <c r="G146" s="4">
        <f t="shared" ref="G146:G209" si="30">ACOS((COS(E146+PI())+$B$8)/(1+$B$8*COS(E146+PI())))*IF(E146&gt;PI(),1,-1)</f>
        <v>0.93759933752760038</v>
      </c>
      <c r="H146" s="4">
        <f t="shared" ref="H146:I209" si="31">F146-$B$8*SIN(F146)</f>
        <v>-2.1016544620042952</v>
      </c>
      <c r="I146" s="4">
        <f t="shared" si="31"/>
        <v>0.90454760192540817</v>
      </c>
      <c r="J146" s="4">
        <f t="shared" ref="J146:J209" si="32">MOD($J$17+2*PI()/27.32*(A146-$A$17),2*PI())</f>
        <v>4.5569848153377936</v>
      </c>
      <c r="K146" s="4">
        <f t="shared" ref="K146:K209" si="33">J146+$B$8*SIN(J146)</f>
        <v>4.5164789040811399</v>
      </c>
      <c r="L146" s="3" t="str">
        <f t="shared" ref="L146:L209" si="34">IF(MOD(E146-K146,2*PI())&lt;PI(),"Early","Late")</f>
        <v>Late</v>
      </c>
      <c r="M146" s="5">
        <f t="shared" ref="M146:M209" si="35">IF(L146="Late",MOD(I146-J146,PI()),MOD(H146-J146,PI()))/(2*PI())*27.32</f>
        <v>11.438790105329879</v>
      </c>
      <c r="N146" t="b">
        <f t="shared" ref="N146:N209" si="36">IF(M146&gt;3,IF(M146&lt;5,TRUE,FALSE), FALSE)</f>
        <v>0</v>
      </c>
    </row>
    <row r="147" spans="1:14" x14ac:dyDescent="0.2">
      <c r="A147" s="2">
        <f t="shared" ref="A147:A210" si="37">A146+1/24</f>
        <v>18845.500000000156</v>
      </c>
      <c r="B147" s="5">
        <f t="shared" ref="B147:B210" si="38">MOD((A147-$A$17)/365.25*366.25*360+$B$17,360)</f>
        <v>53.808809091815419</v>
      </c>
      <c r="C147" s="6">
        <f t="shared" si="26"/>
        <v>0.91677727058397618</v>
      </c>
      <c r="D147" s="5">
        <f t="shared" si="27"/>
        <v>66.459397341502935</v>
      </c>
      <c r="E147" s="4">
        <f t="shared" si="28"/>
        <v>4.2920072331638996</v>
      </c>
      <c r="F147" s="4">
        <f t="shared" si="29"/>
        <v>-1.953420496197273</v>
      </c>
      <c r="G147" s="4">
        <f t="shared" si="30"/>
        <v>1.1132836536021566</v>
      </c>
      <c r="H147" s="4">
        <f t="shared" si="31"/>
        <v>-1.9153852848748987</v>
      </c>
      <c r="I147" s="4">
        <f t="shared" si="31"/>
        <v>1.0765003408908103</v>
      </c>
      <c r="J147" s="4">
        <f t="shared" si="32"/>
        <v>4.5665675162091981</v>
      </c>
      <c r="K147" s="4">
        <f t="shared" si="33"/>
        <v>4.5260026542657217</v>
      </c>
      <c r="L147" s="3" t="str">
        <f t="shared" si="34"/>
        <v>Late</v>
      </c>
      <c r="M147" s="5">
        <f t="shared" si="35"/>
        <v>12.14479338612747</v>
      </c>
      <c r="N147" t="b">
        <f t="shared" si="36"/>
        <v>0</v>
      </c>
    </row>
    <row r="148" spans="1:14" x14ac:dyDescent="0.2">
      <c r="A148" s="2">
        <f t="shared" si="37"/>
        <v>18845.541666666824</v>
      </c>
      <c r="B148" s="5">
        <f t="shared" si="38"/>
        <v>68.849876854060312</v>
      </c>
      <c r="C148" s="6">
        <f t="shared" si="26"/>
        <v>0.93113905790984786</v>
      </c>
      <c r="D148" s="5">
        <f t="shared" si="27"/>
        <v>68.613075118161234</v>
      </c>
      <c r="E148" s="4">
        <f t="shared" si="28"/>
        <v>4.4740817620163646</v>
      </c>
      <c r="F148" s="4">
        <f t="shared" si="29"/>
        <v>-1.7690569426768659</v>
      </c>
      <c r="G148" s="4">
        <f t="shared" si="30"/>
        <v>1.292828285370591</v>
      </c>
      <c r="H148" s="4">
        <f t="shared" si="31"/>
        <v>-1.7288601057246387</v>
      </c>
      <c r="I148" s="4">
        <f t="shared" si="31"/>
        <v>1.2534020704884461</v>
      </c>
      <c r="J148" s="4">
        <f t="shared" si="32"/>
        <v>4.5761502170806025</v>
      </c>
      <c r="K148" s="4">
        <f t="shared" si="33"/>
        <v>4.5355301294182686</v>
      </c>
      <c r="L148" s="3" t="str">
        <f t="shared" si="34"/>
        <v>Late</v>
      </c>
      <c r="M148" s="5">
        <f t="shared" si="35"/>
        <v>12.872315437654001</v>
      </c>
      <c r="N148" t="b">
        <f t="shared" si="36"/>
        <v>0</v>
      </c>
    </row>
    <row r="149" spans="1:14" x14ac:dyDescent="0.2">
      <c r="A149" s="2">
        <f t="shared" si="37"/>
        <v>18845.583333333492</v>
      </c>
      <c r="B149" s="5">
        <f t="shared" si="38"/>
        <v>83.890944616305205</v>
      </c>
      <c r="C149" s="6">
        <f t="shared" si="26"/>
        <v>0.93661762051648645</v>
      </c>
      <c r="D149" s="5">
        <f t="shared" si="27"/>
        <v>69.49107412642131</v>
      </c>
      <c r="E149" s="4">
        <f t="shared" si="28"/>
        <v>4.6579434600781191</v>
      </c>
      <c r="F149" s="4">
        <f t="shared" si="29"/>
        <v>-1.5842453636753164</v>
      </c>
      <c r="G149" s="4">
        <f t="shared" si="30"/>
        <v>1.4754457038668436</v>
      </c>
      <c r="H149" s="4">
        <f t="shared" si="31"/>
        <v>-1.543249071589583</v>
      </c>
      <c r="I149" s="4">
        <f t="shared" si="31"/>
        <v>1.4346319433957104</v>
      </c>
      <c r="J149" s="4">
        <f t="shared" si="32"/>
        <v>4.585732917952007</v>
      </c>
      <c r="K149" s="4">
        <f t="shared" si="33"/>
        <v>4.5450613346100184</v>
      </c>
      <c r="L149" s="3" t="str">
        <f t="shared" si="34"/>
        <v>Early</v>
      </c>
      <c r="M149" s="5">
        <f t="shared" si="35"/>
        <v>0.67049345704577634</v>
      </c>
      <c r="N149" t="b">
        <f t="shared" si="36"/>
        <v>0</v>
      </c>
    </row>
    <row r="150" spans="1:14" x14ac:dyDescent="0.2">
      <c r="A150" s="2">
        <f t="shared" si="37"/>
        <v>18845.62500000016</v>
      </c>
      <c r="B150" s="5">
        <f t="shared" si="38"/>
        <v>98.932012378549643</v>
      </c>
      <c r="C150" s="6">
        <f t="shared" si="26"/>
        <v>0.93393365043114429</v>
      </c>
      <c r="D150" s="5">
        <f t="shared" si="27"/>
        <v>69.056546054721622</v>
      </c>
      <c r="E150" s="4">
        <f t="shared" si="28"/>
        <v>4.8420834184553341</v>
      </c>
      <c r="F150" s="4">
        <f t="shared" si="29"/>
        <v>-1.4005422854330578</v>
      </c>
      <c r="G150" s="4">
        <f t="shared" si="30"/>
        <v>1.6597154880904792</v>
      </c>
      <c r="H150" s="4">
        <f t="shared" si="31"/>
        <v>-1.3601350734455728</v>
      </c>
      <c r="I150" s="4">
        <f t="shared" si="31"/>
        <v>1.6188774669763859</v>
      </c>
      <c r="J150" s="4">
        <f t="shared" si="32"/>
        <v>4.5953156188234114</v>
      </c>
      <c r="K150" s="4">
        <f t="shared" si="33"/>
        <v>4.554596274569688</v>
      </c>
      <c r="L150" s="3" t="str">
        <f t="shared" si="34"/>
        <v>Early</v>
      </c>
      <c r="M150" s="5">
        <f t="shared" si="35"/>
        <v>1.4250271544795186</v>
      </c>
      <c r="N150" t="b">
        <f t="shared" si="36"/>
        <v>0</v>
      </c>
    </row>
    <row r="151" spans="1:14" x14ac:dyDescent="0.2">
      <c r="A151" s="2">
        <f t="shared" si="37"/>
        <v>18845.666666666828</v>
      </c>
      <c r="B151" s="5">
        <f t="shared" si="38"/>
        <v>113.97308014079408</v>
      </c>
      <c r="C151" s="6">
        <f t="shared" si="26"/>
        <v>0.92272553823282699</v>
      </c>
      <c r="D151" s="5">
        <f t="shared" si="27"/>
        <v>67.327846848403368</v>
      </c>
      <c r="E151" s="4">
        <f t="shared" si="28"/>
        <v>5.0249066943978677</v>
      </c>
      <c r="F151" s="4">
        <f t="shared" si="29"/>
        <v>-1.2194975659421803</v>
      </c>
      <c r="G151" s="4">
        <f t="shared" si="30"/>
        <v>1.8440409496103454</v>
      </c>
      <c r="H151" s="4">
        <f t="shared" si="31"/>
        <v>-1.1810015762250559</v>
      </c>
      <c r="I151" s="4">
        <f t="shared" si="31"/>
        <v>1.8045620339525479</v>
      </c>
      <c r="J151" s="4">
        <f t="shared" si="32"/>
        <v>4.6048983196948159</v>
      </c>
      <c r="K151" s="4">
        <f t="shared" si="33"/>
        <v>4.5641349536830393</v>
      </c>
      <c r="L151" s="3" t="str">
        <f t="shared" si="34"/>
        <v>Early</v>
      </c>
      <c r="M151" s="5">
        <f t="shared" si="35"/>
        <v>2.1622531839211083</v>
      </c>
      <c r="N151" t="b">
        <f t="shared" si="36"/>
        <v>0</v>
      </c>
    </row>
    <row r="152" spans="1:14" x14ac:dyDescent="0.2">
      <c r="A152" s="2">
        <f t="shared" si="37"/>
        <v>18845.708333333496</v>
      </c>
      <c r="B152" s="5">
        <f t="shared" si="38"/>
        <v>129.01414790303897</v>
      </c>
      <c r="C152" s="6">
        <f t="shared" si="26"/>
        <v>0.90164946650195688</v>
      </c>
      <c r="D152" s="5">
        <f t="shared" si="27"/>
        <v>64.375736466689375</v>
      </c>
      <c r="E152" s="4">
        <f t="shared" si="28"/>
        <v>5.2052306763755869</v>
      </c>
      <c r="F152" s="4">
        <f t="shared" si="29"/>
        <v>-1.0421698551286993</v>
      </c>
      <c r="G152" s="4">
        <f t="shared" si="30"/>
        <v>2.0271521378733506</v>
      </c>
      <c r="H152" s="4">
        <f t="shared" si="31"/>
        <v>-1.0067663296764295</v>
      </c>
      <c r="I152" s="4">
        <f t="shared" si="31"/>
        <v>1.9903478985030547</v>
      </c>
      <c r="J152" s="4">
        <f t="shared" si="32"/>
        <v>4.6144810205662203</v>
      </c>
      <c r="K152" s="4">
        <f t="shared" si="33"/>
        <v>4.5736773759924798</v>
      </c>
      <c r="L152" s="3" t="str">
        <f t="shared" si="34"/>
        <v>Early</v>
      </c>
      <c r="M152" s="5">
        <f t="shared" si="35"/>
        <v>2.8781810657172509</v>
      </c>
      <c r="N152" t="b">
        <f t="shared" si="36"/>
        <v>0</v>
      </c>
    </row>
    <row r="153" spans="1:14" x14ac:dyDescent="0.2">
      <c r="A153" s="2">
        <f t="shared" si="37"/>
        <v>18845.750000000164</v>
      </c>
      <c r="B153" s="5">
        <f t="shared" si="38"/>
        <v>144.05521566528387</v>
      </c>
      <c r="C153" s="6">
        <f t="shared" si="26"/>
        <v>0.8687475015847006</v>
      </c>
      <c r="D153" s="5">
        <f t="shared" si="27"/>
        <v>60.313415727207406</v>
      </c>
      <c r="E153" s="4">
        <f t="shared" si="28"/>
        <v>5.3827122356187473</v>
      </c>
      <c r="F153" s="4">
        <f t="shared" si="29"/>
        <v>-0.86873812679221274</v>
      </c>
      <c r="G153" s="4">
        <f t="shared" si="30"/>
        <v>2.2085656894585228</v>
      </c>
      <c r="H153" s="4">
        <f t="shared" si="31"/>
        <v>-0.83743402657811472</v>
      </c>
      <c r="I153" s="4">
        <f t="shared" si="31"/>
        <v>2.1756252280620902</v>
      </c>
      <c r="J153" s="4">
        <f t="shared" si="32"/>
        <v>4.6240637214376248</v>
      </c>
      <c r="K153" s="4">
        <f t="shared" si="33"/>
        <v>4.5832235451966863</v>
      </c>
      <c r="L153" s="3" t="str">
        <f t="shared" si="34"/>
        <v>Early</v>
      </c>
      <c r="M153" s="5">
        <f t="shared" si="35"/>
        <v>3.572790395136864</v>
      </c>
      <c r="N153" t="b">
        <f t="shared" si="36"/>
        <v>1</v>
      </c>
    </row>
    <row r="154" spans="1:14" x14ac:dyDescent="0.2">
      <c r="A154" s="2">
        <f t="shared" si="37"/>
        <v>18845.791666666832</v>
      </c>
      <c r="B154" s="5">
        <f t="shared" si="38"/>
        <v>159.09628342752876</v>
      </c>
      <c r="C154" s="6">
        <f t="shared" si="26"/>
        <v>0.82197860334647188</v>
      </c>
      <c r="D154" s="5">
        <f t="shared" si="27"/>
        <v>55.28335283011122</v>
      </c>
      <c r="E154" s="4">
        <f t="shared" si="28"/>
        <v>5.5581876668754777</v>
      </c>
      <c r="F154" s="4">
        <f t="shared" si="29"/>
        <v>-0.69821055166141932</v>
      </c>
      <c r="G154" s="4">
        <f t="shared" si="30"/>
        <v>2.3889728055421511</v>
      </c>
      <c r="H154" s="4">
        <f t="shared" si="31"/>
        <v>-0.67185378321229761</v>
      </c>
      <c r="I154" s="4">
        <f t="shared" si="31"/>
        <v>2.3609471189204232</v>
      </c>
      <c r="J154" s="4">
        <f t="shared" si="32"/>
        <v>4.6336464223090292</v>
      </c>
      <c r="K154" s="4">
        <f t="shared" si="33"/>
        <v>4.5927734646502696</v>
      </c>
      <c r="L154" s="3" t="str">
        <f t="shared" si="34"/>
        <v>Early</v>
      </c>
      <c r="M154" s="5">
        <f t="shared" si="35"/>
        <v>4.251085344686973</v>
      </c>
      <c r="N154" t="b">
        <f t="shared" si="36"/>
        <v>1</v>
      </c>
    </row>
    <row r="155" spans="1:14" x14ac:dyDescent="0.2">
      <c r="A155" s="2">
        <f t="shared" si="37"/>
        <v>18845.833333333499</v>
      </c>
      <c r="B155" s="5">
        <f t="shared" si="38"/>
        <v>174.13735118977274</v>
      </c>
      <c r="C155" s="6">
        <f t="shared" si="26"/>
        <v>0.75979010628529853</v>
      </c>
      <c r="D155" s="5">
        <f t="shared" si="27"/>
        <v>49.445697615706742</v>
      </c>
      <c r="E155" s="4">
        <f t="shared" si="28"/>
        <v>5.7340348403235986</v>
      </c>
      <c r="F155" s="4">
        <f t="shared" si="29"/>
        <v>-0.52810984891328516</v>
      </c>
      <c r="G155" s="4">
        <f t="shared" si="30"/>
        <v>2.5706523847753004</v>
      </c>
      <c r="H155" s="4">
        <f t="shared" si="31"/>
        <v>-0.50744988317380135</v>
      </c>
      <c r="I155" s="4">
        <f t="shared" si="31"/>
        <v>2.5484950244198625</v>
      </c>
      <c r="J155" s="4">
        <f t="shared" si="32"/>
        <v>4.6432291231804337</v>
      </c>
      <c r="K155" s="4">
        <f t="shared" si="33"/>
        <v>4.6023271373634627</v>
      </c>
      <c r="L155" s="3" t="str">
        <f t="shared" si="34"/>
        <v>Early</v>
      </c>
      <c r="M155" s="5">
        <f t="shared" si="35"/>
        <v>4.9242654204698395</v>
      </c>
      <c r="N155" t="b">
        <f t="shared" si="36"/>
        <v>1</v>
      </c>
    </row>
    <row r="156" spans="1:14" x14ac:dyDescent="0.2">
      <c r="A156" s="2">
        <f t="shared" si="37"/>
        <v>18845.875000000167</v>
      </c>
      <c r="B156" s="5">
        <f t="shared" si="38"/>
        <v>189.17841895201855</v>
      </c>
      <c r="C156" s="6">
        <f t="shared" si="26"/>
        <v>0.68164900411289853</v>
      </c>
      <c r="D156" s="5">
        <f t="shared" si="27"/>
        <v>42.972636815833972</v>
      </c>
      <c r="E156" s="4">
        <f t="shared" si="28"/>
        <v>5.9148362219279029</v>
      </c>
      <c r="F156" s="4">
        <f t="shared" si="29"/>
        <v>-0.35385729954902123</v>
      </c>
      <c r="G156" s="4">
        <f t="shared" si="30"/>
        <v>2.7581864448932008</v>
      </c>
      <c r="H156" s="4">
        <f t="shared" si="31"/>
        <v>-0.33965003328084126</v>
      </c>
      <c r="I156" s="4">
        <f t="shared" si="31"/>
        <v>2.7428491018721504</v>
      </c>
      <c r="J156" s="4">
        <f t="shared" si="32"/>
        <v>4.6528118240518381</v>
      </c>
      <c r="K156" s="4">
        <f t="shared" si="33"/>
        <v>4.6118845660018479</v>
      </c>
      <c r="L156" s="3" t="str">
        <f t="shared" si="34"/>
        <v>Early</v>
      </c>
      <c r="M156" s="5">
        <f t="shared" si="35"/>
        <v>5.6122114701159846</v>
      </c>
      <c r="N156" t="b">
        <f t="shared" si="36"/>
        <v>0</v>
      </c>
    </row>
    <row r="157" spans="1:14" x14ac:dyDescent="0.2">
      <c r="A157" s="2">
        <f t="shared" si="37"/>
        <v>18845.916666666835</v>
      </c>
      <c r="B157" s="5">
        <f t="shared" si="38"/>
        <v>204.21948671426253</v>
      </c>
      <c r="C157" s="6">
        <f t="shared" si="26"/>
        <v>0.58854298608837607</v>
      </c>
      <c r="D157" s="5">
        <f t="shared" si="27"/>
        <v>36.053682106656531</v>
      </c>
      <c r="E157" s="4">
        <f t="shared" si="28"/>
        <v>6.1089500230171323</v>
      </c>
      <c r="F157" s="4">
        <f t="shared" si="29"/>
        <v>-0.1672655420152096</v>
      </c>
      <c r="G157" s="4">
        <f t="shared" si="30"/>
        <v>2.9601002744905593</v>
      </c>
      <c r="H157" s="4">
        <f t="shared" si="31"/>
        <v>-0.16043958814422279</v>
      </c>
      <c r="I157" s="4">
        <f t="shared" si="31"/>
        <v>2.9526998711981634</v>
      </c>
      <c r="J157" s="4">
        <f t="shared" si="32"/>
        <v>4.6623945249232426</v>
      </c>
      <c r="K157" s="4">
        <f t="shared" si="33"/>
        <v>4.6214457528861095</v>
      </c>
      <c r="L157" s="3" t="str">
        <f t="shared" si="34"/>
        <v>Early</v>
      </c>
      <c r="M157" s="5">
        <f t="shared" si="35"/>
        <v>6.3497720777953841</v>
      </c>
      <c r="N157" t="b">
        <f t="shared" si="36"/>
        <v>0</v>
      </c>
    </row>
    <row r="158" spans="1:14" x14ac:dyDescent="0.2">
      <c r="A158" s="2">
        <f t="shared" si="37"/>
        <v>18845.958333333503</v>
      </c>
      <c r="B158" s="5">
        <f t="shared" si="38"/>
        <v>219.26055447650742</v>
      </c>
      <c r="C158" s="6">
        <f t="shared" si="26"/>
        <v>0.48364033881689378</v>
      </c>
      <c r="D158" s="5">
        <f t="shared" si="27"/>
        <v>28.923429457167945</v>
      </c>
      <c r="E158" s="4">
        <f t="shared" si="28"/>
        <v>4.9325131365909769E-2</v>
      </c>
      <c r="F158" s="4">
        <f t="shared" si="29"/>
        <v>4.734336519401916E-2</v>
      </c>
      <c r="G158" s="4">
        <f t="shared" si="30"/>
        <v>-3.0902028705849185</v>
      </c>
      <c r="H158" s="4">
        <f t="shared" si="31"/>
        <v>4.5403012259965451E-2</v>
      </c>
      <c r="I158" s="4">
        <f t="shared" si="31"/>
        <v>-3.0880968167504417</v>
      </c>
      <c r="J158" s="4">
        <f t="shared" si="32"/>
        <v>4.671977225794647</v>
      </c>
      <c r="K158" s="4">
        <f t="shared" si="33"/>
        <v>4.6310106999918235</v>
      </c>
      <c r="L158" s="3" t="str">
        <f t="shared" si="34"/>
        <v>Early</v>
      </c>
      <c r="M158" s="5">
        <f t="shared" si="35"/>
        <v>7.2031323072173761</v>
      </c>
      <c r="N158" t="b">
        <f t="shared" si="36"/>
        <v>0</v>
      </c>
    </row>
    <row r="159" spans="1:14" x14ac:dyDescent="0.2">
      <c r="A159" s="2">
        <f t="shared" si="37"/>
        <v>18846.000000000171</v>
      </c>
      <c r="B159" s="5">
        <f t="shared" si="38"/>
        <v>234.30162223875232</v>
      </c>
      <c r="C159" s="6">
        <f t="shared" si="26"/>
        <v>0.37381112873575484</v>
      </c>
      <c r="D159" s="5">
        <f t="shared" si="27"/>
        <v>21.950852381742358</v>
      </c>
      <c r="E159" s="4">
        <f t="shared" si="28"/>
        <v>0.33684437101837794</v>
      </c>
      <c r="F159" s="4">
        <f t="shared" si="29"/>
        <v>0.32354535950065233</v>
      </c>
      <c r="G159" s="4">
        <f t="shared" si="30"/>
        <v>-2.7909242919892501</v>
      </c>
      <c r="H159" s="4">
        <f t="shared" si="31"/>
        <v>0.31051023124758098</v>
      </c>
      <c r="I159" s="4">
        <f t="shared" si="31"/>
        <v>-2.7768397435589347</v>
      </c>
      <c r="J159" s="4">
        <f t="shared" si="32"/>
        <v>4.6815599266660515</v>
      </c>
      <c r="K159" s="4">
        <f t="shared" si="33"/>
        <v>4.6405794089492725</v>
      </c>
      <c r="L159" s="3" t="str">
        <f t="shared" si="34"/>
        <v>Early</v>
      </c>
      <c r="M159" s="5">
        <f t="shared" si="35"/>
        <v>8.3141817978249488</v>
      </c>
      <c r="N159" t="b">
        <f t="shared" si="36"/>
        <v>0</v>
      </c>
    </row>
    <row r="160" spans="1:14" x14ac:dyDescent="0.2">
      <c r="A160" s="2">
        <f t="shared" si="37"/>
        <v>18846.041666666839</v>
      </c>
      <c r="B160" s="5">
        <f t="shared" si="38"/>
        <v>249.34269000099721</v>
      </c>
      <c r="C160" s="6">
        <f t="shared" si="26"/>
        <v>0.27445258104694159</v>
      </c>
      <c r="D160" s="5">
        <f t="shared" si="27"/>
        <v>15.929394232416927</v>
      </c>
      <c r="E160" s="4">
        <f t="shared" si="28"/>
        <v>0.76591224646726097</v>
      </c>
      <c r="F160" s="4">
        <f t="shared" si="29"/>
        <v>0.73789530120340519</v>
      </c>
      <c r="G160" s="4">
        <f t="shared" si="30"/>
        <v>-2.3468228796832635</v>
      </c>
      <c r="H160" s="4">
        <f t="shared" si="31"/>
        <v>0.71031328242104153</v>
      </c>
      <c r="I160" s="4">
        <f t="shared" si="31"/>
        <v>-2.3175610828334068</v>
      </c>
      <c r="J160" s="4">
        <f t="shared" si="32"/>
        <v>4.6911426275374559</v>
      </c>
      <c r="K160" s="4">
        <f t="shared" si="33"/>
        <v>4.6501518810432971</v>
      </c>
      <c r="L160" s="3" t="str">
        <f t="shared" si="34"/>
        <v>Early</v>
      </c>
      <c r="M160" s="5">
        <f t="shared" si="35"/>
        <v>10.010903993503376</v>
      </c>
      <c r="N160" t="b">
        <f t="shared" si="36"/>
        <v>0</v>
      </c>
    </row>
    <row r="161" spans="1:14" x14ac:dyDescent="0.2">
      <c r="A161" s="2">
        <f t="shared" si="37"/>
        <v>18846.083333333507</v>
      </c>
      <c r="B161" s="5">
        <f t="shared" si="38"/>
        <v>264.38375776324119</v>
      </c>
      <c r="C161" s="6">
        <f t="shared" si="26"/>
        <v>0.22124633127214602</v>
      </c>
      <c r="D161" s="5">
        <f t="shared" si="27"/>
        <v>12.782246568442707</v>
      </c>
      <c r="E161" s="4">
        <f t="shared" si="28"/>
        <v>1.4407281198309816</v>
      </c>
      <c r="F161" s="4">
        <f t="shared" si="29"/>
        <v>1.4001708034589826</v>
      </c>
      <c r="G161" s="4">
        <f t="shared" si="30"/>
        <v>-1.6600909363950924</v>
      </c>
      <c r="H161" s="4">
        <f t="shared" si="31"/>
        <v>1.3597661748488101</v>
      </c>
      <c r="I161" s="4">
        <f t="shared" si="31"/>
        <v>-1.6192542851227367</v>
      </c>
      <c r="J161" s="4">
        <f t="shared" si="32"/>
        <v>4.7007253284088595</v>
      </c>
      <c r="K161" s="4">
        <f t="shared" si="33"/>
        <v>4.6597281172131799</v>
      </c>
      <c r="L161" s="3" t="str">
        <f t="shared" si="34"/>
        <v>Early</v>
      </c>
      <c r="M161" s="5">
        <f t="shared" si="35"/>
        <v>12.793131920689392</v>
      </c>
      <c r="N161" t="b">
        <f t="shared" si="36"/>
        <v>0</v>
      </c>
    </row>
    <row r="162" spans="1:14" x14ac:dyDescent="0.2">
      <c r="A162" s="2">
        <f t="shared" si="37"/>
        <v>18846.125000000175</v>
      </c>
      <c r="B162" s="5">
        <f t="shared" si="38"/>
        <v>279.42482552548609</v>
      </c>
      <c r="C162" s="6">
        <f t="shared" si="26"/>
        <v>0.25316256520413294</v>
      </c>
      <c r="D162" s="5">
        <f t="shared" si="27"/>
        <v>14.664735747726374</v>
      </c>
      <c r="E162" s="4">
        <f t="shared" si="28"/>
        <v>2.1708406920390937</v>
      </c>
      <c r="F162" s="4">
        <f t="shared" si="29"/>
        <v>2.1365954480249205</v>
      </c>
      <c r="G162" s="4">
        <f t="shared" si="30"/>
        <v>-0.93729066306112552</v>
      </c>
      <c r="H162" s="4">
        <f t="shared" si="31"/>
        <v>2.1019848688103311</v>
      </c>
      <c r="I162" s="4">
        <f t="shared" si="31"/>
        <v>-0.90424641769971903</v>
      </c>
      <c r="J162" s="4">
        <f t="shared" si="32"/>
        <v>4.7103080292802648</v>
      </c>
      <c r="K162" s="4">
        <f t="shared" si="33"/>
        <v>4.6693081180525615</v>
      </c>
      <c r="L162" s="3" t="str">
        <f t="shared" si="34"/>
        <v>Late</v>
      </c>
      <c r="M162" s="5">
        <f t="shared" si="35"/>
        <v>2.9072825657043815</v>
      </c>
      <c r="N162" t="b">
        <f t="shared" si="36"/>
        <v>0</v>
      </c>
    </row>
    <row r="163" spans="1:14" x14ac:dyDescent="0.2">
      <c r="A163" s="2">
        <f t="shared" si="37"/>
        <v>18846.166666666843</v>
      </c>
      <c r="B163" s="5">
        <f t="shared" si="38"/>
        <v>294.46589328773098</v>
      </c>
      <c r="C163" s="6">
        <f t="shared" si="26"/>
        <v>0.34459328186861687</v>
      </c>
      <c r="D163" s="5">
        <f t="shared" si="27"/>
        <v>20.156970163921905</v>
      </c>
      <c r="E163" s="4">
        <f t="shared" si="28"/>
        <v>2.6598931698287767</v>
      </c>
      <c r="F163" s="4">
        <f t="shared" si="29"/>
        <v>2.6405392949621032</v>
      </c>
      <c r="G163" s="4">
        <f t="shared" si="30"/>
        <v>-0.46303652039850141</v>
      </c>
      <c r="H163" s="4">
        <f t="shared" si="31"/>
        <v>2.6208449580156996</v>
      </c>
      <c r="I163" s="4">
        <f t="shared" si="31"/>
        <v>-0.44472317594990513</v>
      </c>
      <c r="J163" s="4">
        <f t="shared" si="32"/>
        <v>4.7198907301516684</v>
      </c>
      <c r="K163" s="4">
        <f t="shared" si="33"/>
        <v>4.6788918838093743</v>
      </c>
      <c r="L163" s="3" t="str">
        <f t="shared" si="34"/>
        <v>Late</v>
      </c>
      <c r="M163" s="5">
        <f t="shared" si="35"/>
        <v>4.8636749010938978</v>
      </c>
      <c r="N163" t="b">
        <f t="shared" si="36"/>
        <v>1</v>
      </c>
    </row>
    <row r="164" spans="1:14" x14ac:dyDescent="0.2">
      <c r="A164" s="2">
        <f t="shared" si="37"/>
        <v>18846.20833333351</v>
      </c>
      <c r="B164" s="5">
        <f t="shared" si="38"/>
        <v>309.50696104997587</v>
      </c>
      <c r="C164" s="6">
        <f t="shared" si="26"/>
        <v>0.45367438300868751</v>
      </c>
      <c r="D164" s="5">
        <f t="shared" si="27"/>
        <v>26.979674090362312</v>
      </c>
      <c r="E164" s="4">
        <f t="shared" si="28"/>
        <v>2.9757873325478581</v>
      </c>
      <c r="F164" s="4">
        <f t="shared" si="29"/>
        <v>2.9688778393666233</v>
      </c>
      <c r="G164" s="4">
        <f t="shared" si="30"/>
        <v>-0.15916980556325688</v>
      </c>
      <c r="H164" s="4">
        <f t="shared" si="31"/>
        <v>2.9618316858900045</v>
      </c>
      <c r="I164" s="4">
        <f t="shared" si="31"/>
        <v>-0.15267136455376717</v>
      </c>
      <c r="J164" s="4">
        <f t="shared" si="32"/>
        <v>4.7294734310230737</v>
      </c>
      <c r="K164" s="4">
        <f t="shared" si="33"/>
        <v>4.6884794143858359</v>
      </c>
      <c r="L164" s="3" t="str">
        <f t="shared" si="34"/>
        <v>Late</v>
      </c>
      <c r="M164" s="5">
        <f t="shared" si="35"/>
        <v>6.0918825254524647</v>
      </c>
      <c r="N164" t="b">
        <f t="shared" si="36"/>
        <v>0</v>
      </c>
    </row>
    <row r="165" spans="1:14" x14ac:dyDescent="0.2">
      <c r="A165" s="2">
        <f t="shared" si="37"/>
        <v>18846.250000000178</v>
      </c>
      <c r="B165" s="5">
        <f t="shared" si="38"/>
        <v>324.54802881222076</v>
      </c>
      <c r="C165" s="6">
        <f t="shared" si="26"/>
        <v>0.56083061573755111</v>
      </c>
      <c r="D165" s="5">
        <f t="shared" si="27"/>
        <v>34.113259836762161</v>
      </c>
      <c r="E165" s="4">
        <f t="shared" si="28"/>
        <v>3.2121847322497081</v>
      </c>
      <c r="F165" s="4">
        <f t="shared" si="29"/>
        <v>-3.0680470671748852</v>
      </c>
      <c r="G165" s="4">
        <f t="shared" si="30"/>
        <v>6.7756991180670356E-2</v>
      </c>
      <c r="H165" s="4">
        <f t="shared" si="31"/>
        <v>-3.0650344157285154</v>
      </c>
      <c r="I165" s="4">
        <f t="shared" si="31"/>
        <v>6.4981079719965501E-2</v>
      </c>
      <c r="J165" s="4">
        <f t="shared" si="32"/>
        <v>4.7390561318944773</v>
      </c>
      <c r="K165" s="4">
        <f t="shared" si="33"/>
        <v>4.6980707093384444</v>
      </c>
      <c r="L165" s="3" t="str">
        <f t="shared" si="34"/>
        <v>Late</v>
      </c>
      <c r="M165" s="5">
        <f t="shared" si="35"/>
        <v>6.9965932910662341</v>
      </c>
      <c r="N165" t="b">
        <f t="shared" si="36"/>
        <v>0</v>
      </c>
    </row>
    <row r="166" spans="1:14" x14ac:dyDescent="0.2">
      <c r="A166" s="2">
        <f t="shared" si="37"/>
        <v>18846.291666666846</v>
      </c>
      <c r="B166" s="5">
        <f t="shared" si="38"/>
        <v>339.58909657446566</v>
      </c>
      <c r="C166" s="6">
        <f t="shared" si="26"/>
        <v>0.6575920635921505</v>
      </c>
      <c r="D166" s="5">
        <f t="shared" si="27"/>
        <v>41.116487404348625</v>
      </c>
      <c r="E166" s="4">
        <f t="shared" si="28"/>
        <v>3.4122515505636111</v>
      </c>
      <c r="F166" s="4">
        <f t="shared" si="29"/>
        <v>-2.8597461481805446</v>
      </c>
      <c r="G166" s="4">
        <f t="shared" si="30"/>
        <v>0.25990489014801743</v>
      </c>
      <c r="H166" s="4">
        <f t="shared" si="31"/>
        <v>-2.8483428275903488</v>
      </c>
      <c r="I166" s="4">
        <f t="shared" si="31"/>
        <v>0.24936835600962545</v>
      </c>
      <c r="J166" s="4">
        <f t="shared" si="32"/>
        <v>4.7486388327658826</v>
      </c>
      <c r="K166" s="4">
        <f t="shared" si="33"/>
        <v>4.70766576787803</v>
      </c>
      <c r="L166" s="3" t="str">
        <f t="shared" si="34"/>
        <v>Late</v>
      </c>
      <c r="M166" s="5">
        <f t="shared" si="35"/>
        <v>7.7566633458153351</v>
      </c>
      <c r="N166" t="b">
        <f t="shared" si="36"/>
        <v>0</v>
      </c>
    </row>
    <row r="167" spans="1:14" x14ac:dyDescent="0.2">
      <c r="A167" s="2">
        <f t="shared" si="37"/>
        <v>18846.333333333514</v>
      </c>
      <c r="B167" s="5">
        <f t="shared" si="38"/>
        <v>354.63016433671055</v>
      </c>
      <c r="C167" s="6">
        <f t="shared" si="26"/>
        <v>0.73999987506948617</v>
      </c>
      <c r="D167" s="5">
        <f t="shared" si="27"/>
        <v>47.731404928266741</v>
      </c>
      <c r="E167" s="4">
        <f t="shared" si="28"/>
        <v>3.595639132638536</v>
      </c>
      <c r="F167" s="4">
        <f t="shared" si="29"/>
        <v>-2.66921849308343</v>
      </c>
      <c r="G167" s="4">
        <f t="shared" si="30"/>
        <v>0.43638211964738582</v>
      </c>
      <c r="H167" s="4">
        <f t="shared" si="31"/>
        <v>-2.6505634220209324</v>
      </c>
      <c r="I167" s="4">
        <f t="shared" si="31"/>
        <v>0.41905292019120999</v>
      </c>
      <c r="J167" s="4">
        <f t="shared" si="32"/>
        <v>4.7582215336372862</v>
      </c>
      <c r="K167" s="4">
        <f t="shared" si="33"/>
        <v>4.7172645888698153</v>
      </c>
      <c r="L167" s="3" t="str">
        <f t="shared" si="34"/>
        <v>Late</v>
      </c>
      <c r="M167" s="5">
        <f t="shared" si="35"/>
        <v>8.4528043462464595</v>
      </c>
      <c r="N167" t="b">
        <f t="shared" si="36"/>
        <v>0</v>
      </c>
    </row>
    <row r="168" spans="1:14" x14ac:dyDescent="0.2">
      <c r="A168" s="2">
        <f t="shared" si="37"/>
        <v>18846.375000000182</v>
      </c>
      <c r="B168" s="5">
        <f t="shared" si="38"/>
        <v>9.6712320989545333</v>
      </c>
      <c r="C168" s="6">
        <f t="shared" si="26"/>
        <v>0.80655199668331889</v>
      </c>
      <c r="D168" s="5">
        <f t="shared" si="27"/>
        <v>53.760407228210447</v>
      </c>
      <c r="E168" s="4">
        <f t="shared" si="28"/>
        <v>3.7722668983047676</v>
      </c>
      <c r="F168" s="4">
        <f t="shared" si="29"/>
        <v>-2.4863248396038129</v>
      </c>
      <c r="G168" s="4">
        <f t="shared" si="30"/>
        <v>0.60688202945696268</v>
      </c>
      <c r="H168" s="4">
        <f t="shared" si="31"/>
        <v>-2.4613406035606928</v>
      </c>
      <c r="I168" s="4">
        <f t="shared" si="31"/>
        <v>0.58349935876636982</v>
      </c>
      <c r="J168" s="4">
        <f t="shared" si="32"/>
        <v>4.7678042345086915</v>
      </c>
      <c r="K168" s="4">
        <f t="shared" si="33"/>
        <v>4.7268671708335361</v>
      </c>
      <c r="L168" s="3" t="str">
        <f t="shared" si="34"/>
        <v>Late</v>
      </c>
      <c r="M168" s="5">
        <f t="shared" si="35"/>
        <v>9.1261693843955154</v>
      </c>
      <c r="N168" t="b">
        <f t="shared" si="36"/>
        <v>0</v>
      </c>
    </row>
    <row r="169" spans="1:14" x14ac:dyDescent="0.2">
      <c r="A169" s="2">
        <f t="shared" si="37"/>
        <v>18846.41666666685</v>
      </c>
      <c r="B169" s="5">
        <f t="shared" si="38"/>
        <v>24.712299861199426</v>
      </c>
      <c r="C169" s="6">
        <f t="shared" si="26"/>
        <v>0.85741646684542283</v>
      </c>
      <c r="D169" s="5">
        <f t="shared" si="27"/>
        <v>59.027729834962159</v>
      </c>
      <c r="E169" s="4">
        <f t="shared" si="28"/>
        <v>3.9475312591552632</v>
      </c>
      <c r="F169" s="4">
        <f t="shared" si="29"/>
        <v>-2.3056368415264528</v>
      </c>
      <c r="G169" s="4">
        <f t="shared" si="30"/>
        <v>0.77676188195579843</v>
      </c>
      <c r="H169" s="4">
        <f t="shared" si="31"/>
        <v>-2.275217396124114</v>
      </c>
      <c r="I169" s="4">
        <f t="shared" si="31"/>
        <v>0.74802195967420215</v>
      </c>
      <c r="J169" s="4">
        <f t="shared" si="32"/>
        <v>4.7773869353800951</v>
      </c>
      <c r="K169" s="4">
        <f t="shared" si="33"/>
        <v>4.736473511943557</v>
      </c>
      <c r="L169" s="3" t="str">
        <f t="shared" si="34"/>
        <v>Late</v>
      </c>
      <c r="M169" s="5">
        <f t="shared" si="35"/>
        <v>9.7998655849768284</v>
      </c>
      <c r="N169" t="b">
        <f t="shared" si="36"/>
        <v>0</v>
      </c>
    </row>
    <row r="170" spans="1:14" x14ac:dyDescent="0.2">
      <c r="A170" s="2">
        <f t="shared" si="37"/>
        <v>18846.458333333518</v>
      </c>
      <c r="B170" s="5">
        <f t="shared" si="38"/>
        <v>39.753367623444319</v>
      </c>
      <c r="C170" s="6">
        <f t="shared" si="26"/>
        <v>0.89391749144008981</v>
      </c>
      <c r="D170" s="5">
        <f t="shared" si="27"/>
        <v>63.369721755171454</v>
      </c>
      <c r="E170" s="4">
        <f t="shared" si="28"/>
        <v>4.124323912136397</v>
      </c>
      <c r="F170" s="4">
        <f t="shared" si="29"/>
        <v>-2.1243450950532563</v>
      </c>
      <c r="G170" s="4">
        <f t="shared" si="30"/>
        <v>0.94899137230660202</v>
      </c>
      <c r="H170" s="4">
        <f t="shared" si="31"/>
        <v>-2.0894678603166503</v>
      </c>
      <c r="I170" s="4">
        <f t="shared" si="31"/>
        <v>0.915665408338736</v>
      </c>
      <c r="J170" s="4">
        <f t="shared" si="32"/>
        <v>4.7869696362514995</v>
      </c>
      <c r="K170" s="4">
        <f t="shared" si="33"/>
        <v>4.7460836100290589</v>
      </c>
      <c r="L170" s="3" t="str">
        <f t="shared" si="34"/>
        <v>Late</v>
      </c>
      <c r="M170" s="5">
        <f t="shared" si="35"/>
        <v>10.487131584401359</v>
      </c>
      <c r="N170" t="b">
        <f t="shared" si="36"/>
        <v>0</v>
      </c>
    </row>
    <row r="171" spans="1:14" x14ac:dyDescent="0.2">
      <c r="A171" s="2">
        <f t="shared" si="37"/>
        <v>18846.500000000186</v>
      </c>
      <c r="B171" s="5">
        <f t="shared" si="38"/>
        <v>54.794435385689212</v>
      </c>
      <c r="C171" s="6">
        <f t="shared" si="26"/>
        <v>0.91801854965077057</v>
      </c>
      <c r="D171" s="5">
        <f t="shared" si="27"/>
        <v>66.638105098431623</v>
      </c>
      <c r="E171" s="4">
        <f t="shared" si="28"/>
        <v>4.3038607916715375</v>
      </c>
      <c r="F171" s="4">
        <f t="shared" si="29"/>
        <v>-1.9413780814538641</v>
      </c>
      <c r="G171" s="4">
        <f t="shared" si="30"/>
        <v>1.1249348806543389</v>
      </c>
      <c r="H171" s="4">
        <f t="shared" si="31"/>
        <v>-1.9031612919819612</v>
      </c>
      <c r="I171" s="4">
        <f t="shared" si="31"/>
        <v>1.0879430605699483</v>
      </c>
      <c r="J171" s="4">
        <f t="shared" si="32"/>
        <v>4.796552337122904</v>
      </c>
      <c r="K171" s="4">
        <f t="shared" si="33"/>
        <v>4.755697462574223</v>
      </c>
      <c r="L171" s="3" t="str">
        <f t="shared" si="34"/>
        <v>Late</v>
      </c>
      <c r="M171" s="5">
        <f t="shared" si="35"/>
        <v>11.194547624808601</v>
      </c>
      <c r="N171" t="b">
        <f t="shared" si="36"/>
        <v>0</v>
      </c>
    </row>
    <row r="172" spans="1:14" x14ac:dyDescent="0.2">
      <c r="A172" s="2">
        <f t="shared" si="37"/>
        <v>18846.541666666853</v>
      </c>
      <c r="B172" s="5">
        <f t="shared" si="38"/>
        <v>69.835503147934105</v>
      </c>
      <c r="C172" s="6">
        <f t="shared" si="26"/>
        <v>0.93175682914389868</v>
      </c>
      <c r="D172" s="5">
        <f t="shared" si="27"/>
        <v>68.710349760858264</v>
      </c>
      <c r="E172" s="4">
        <f t="shared" si="28"/>
        <v>4.4860897114255431</v>
      </c>
      <c r="F172" s="4">
        <f t="shared" si="29"/>
        <v>-1.7569447637928568</v>
      </c>
      <c r="G172" s="4">
        <f t="shared" si="30"/>
        <v>1.3047139499665386</v>
      </c>
      <c r="H172" s="4">
        <f t="shared" si="31"/>
        <v>-1.7166530653825469</v>
      </c>
      <c r="I172" s="4">
        <f t="shared" si="31"/>
        <v>1.2651568034717779</v>
      </c>
      <c r="J172" s="4">
        <f t="shared" si="32"/>
        <v>4.8061350379943084</v>
      </c>
      <c r="K172" s="4">
        <f t="shared" si="33"/>
        <v>4.7653150667184727</v>
      </c>
      <c r="L172" s="3" t="str">
        <f t="shared" si="34"/>
        <v>Late</v>
      </c>
      <c r="M172" s="5">
        <f t="shared" si="35"/>
        <v>11.923426345453397</v>
      </c>
      <c r="N172" t="b">
        <f t="shared" si="36"/>
        <v>0</v>
      </c>
    </row>
    <row r="173" spans="1:14" x14ac:dyDescent="0.2">
      <c r="A173" s="2">
        <f t="shared" si="37"/>
        <v>18846.583333333521</v>
      </c>
      <c r="B173" s="5">
        <f t="shared" si="38"/>
        <v>84.876570910178998</v>
      </c>
      <c r="C173" s="6">
        <f t="shared" si="26"/>
        <v>0.93668979123426632</v>
      </c>
      <c r="D173" s="5">
        <f t="shared" si="27"/>
        <v>69.502879971562194</v>
      </c>
      <c r="E173" s="4">
        <f t="shared" si="28"/>
        <v>4.6700194541587958</v>
      </c>
      <c r="F173" s="4">
        <f t="shared" si="29"/>
        <v>-1.5721555382268362</v>
      </c>
      <c r="G173" s="4">
        <f t="shared" si="30"/>
        <v>1.4874876537686581</v>
      </c>
      <c r="H173" s="4">
        <f t="shared" si="31"/>
        <v>-1.5311555760996725</v>
      </c>
      <c r="I173" s="4">
        <f t="shared" si="31"/>
        <v>1.446629848367794</v>
      </c>
      <c r="J173" s="4">
        <f t="shared" si="32"/>
        <v>4.8157177388657129</v>
      </c>
      <c r="K173" s="4">
        <f t="shared" si="33"/>
        <v>4.7749364192567274</v>
      </c>
      <c r="L173" s="3" t="str">
        <f t="shared" si="34"/>
        <v>Late</v>
      </c>
      <c r="M173" s="5">
        <f t="shared" si="35"/>
        <v>12.670824992662856</v>
      </c>
      <c r="N173" t="b">
        <f t="shared" si="36"/>
        <v>0</v>
      </c>
    </row>
    <row r="174" spans="1:14" x14ac:dyDescent="0.2">
      <c r="A174" s="2">
        <f t="shared" si="37"/>
        <v>18846.625000000189</v>
      </c>
      <c r="B174" s="5">
        <f t="shared" si="38"/>
        <v>99.917638672422981</v>
      </c>
      <c r="C174" s="6">
        <f t="shared" si="26"/>
        <v>0.93347018119659386</v>
      </c>
      <c r="D174" s="5">
        <f t="shared" si="27"/>
        <v>68.982381065360883</v>
      </c>
      <c r="E174" s="4">
        <f t="shared" si="28"/>
        <v>4.8541200246602134</v>
      </c>
      <c r="F174" s="4">
        <f t="shared" si="29"/>
        <v>-1.3885821444035722</v>
      </c>
      <c r="G174" s="4">
        <f t="shared" si="30"/>
        <v>1.6718090580515679</v>
      </c>
      <c r="H174" s="4">
        <f t="shared" si="31"/>
        <v>-1.3482609044348397</v>
      </c>
      <c r="I174" s="4">
        <f t="shared" si="31"/>
        <v>1.6310180534760053</v>
      </c>
      <c r="J174" s="4">
        <f t="shared" si="32"/>
        <v>4.8253004397371173</v>
      </c>
      <c r="K174" s="4">
        <f t="shared" si="33"/>
        <v>4.7845615166397035</v>
      </c>
      <c r="L174" s="3" t="str">
        <f t="shared" si="34"/>
        <v>Early</v>
      </c>
      <c r="M174" s="5">
        <f t="shared" si="35"/>
        <v>0.47665738362773213</v>
      </c>
      <c r="N174" t="b">
        <f t="shared" si="36"/>
        <v>0</v>
      </c>
    </row>
    <row r="175" spans="1:14" x14ac:dyDescent="0.2">
      <c r="A175" s="2">
        <f t="shared" si="37"/>
        <v>18846.666666666857</v>
      </c>
      <c r="B175" s="5">
        <f t="shared" si="38"/>
        <v>114.95870643466787</v>
      </c>
      <c r="C175" s="6">
        <f t="shared" si="26"/>
        <v>0.92166567853203074</v>
      </c>
      <c r="D175" s="5">
        <f t="shared" si="27"/>
        <v>67.170820467861219</v>
      </c>
      <c r="E175" s="4">
        <f t="shared" si="28"/>
        <v>5.0368086274030102</v>
      </c>
      <c r="F175" s="4">
        <f t="shared" si="29"/>
        <v>-1.2077563686164847</v>
      </c>
      <c r="G175" s="4">
        <f t="shared" si="30"/>
        <v>1.8560875234398269</v>
      </c>
      <c r="H175" s="4">
        <f t="shared" si="31"/>
        <v>-1.1694286829377178</v>
      </c>
      <c r="I175" s="4">
        <f t="shared" si="31"/>
        <v>1.8167447541053801</v>
      </c>
      <c r="J175" s="4">
        <f t="shared" si="32"/>
        <v>4.8348831406085218</v>
      </c>
      <c r="K175" s="4">
        <f t="shared" si="33"/>
        <v>4.794190354974238</v>
      </c>
      <c r="L175" s="3" t="str">
        <f t="shared" si="34"/>
        <v>Early</v>
      </c>
      <c r="M175" s="5">
        <f t="shared" si="35"/>
        <v>1.2125734321662063</v>
      </c>
      <c r="N175" t="b">
        <f t="shared" si="36"/>
        <v>0</v>
      </c>
    </row>
    <row r="176" spans="1:14" x14ac:dyDescent="0.2">
      <c r="A176" s="2">
        <f t="shared" si="37"/>
        <v>18846.708333333525</v>
      </c>
      <c r="B176" s="5">
        <f t="shared" si="38"/>
        <v>129.99977419691277</v>
      </c>
      <c r="C176" s="6">
        <f t="shared" si="26"/>
        <v>0.8998785217734534</v>
      </c>
      <c r="D176" s="5">
        <f t="shared" si="27"/>
        <v>64.142104057855335</v>
      </c>
      <c r="E176" s="4">
        <f t="shared" si="28"/>
        <v>5.2169456821806817</v>
      </c>
      <c r="F176" s="4">
        <f t="shared" si="29"/>
        <v>-1.0306898177188859</v>
      </c>
      <c r="G176" s="4">
        <f t="shared" si="30"/>
        <v>2.0390914167150163</v>
      </c>
      <c r="H176" s="4">
        <f t="shared" si="31"/>
        <v>-0.99552600714855599</v>
      </c>
      <c r="I176" s="4">
        <f t="shared" si="31"/>
        <v>2.0025055126947469</v>
      </c>
      <c r="J176" s="4">
        <f t="shared" si="32"/>
        <v>4.8444658414799262</v>
      </c>
      <c r="K176" s="4">
        <f t="shared" si="33"/>
        <v>4.803822930023645</v>
      </c>
      <c r="L176" s="3" t="str">
        <f t="shared" si="34"/>
        <v>Early</v>
      </c>
      <c r="M176" s="5">
        <f t="shared" si="35"/>
        <v>1.9270552587046403</v>
      </c>
      <c r="N176" t="b">
        <f t="shared" si="36"/>
        <v>0</v>
      </c>
    </row>
    <row r="177" spans="1:14" x14ac:dyDescent="0.2">
      <c r="A177" s="2">
        <f t="shared" si="37"/>
        <v>18846.750000000193</v>
      </c>
      <c r="B177" s="5">
        <f t="shared" si="38"/>
        <v>145.04084195915766</v>
      </c>
      <c r="C177" s="6">
        <f t="shared" si="26"/>
        <v>0.86612802359721297</v>
      </c>
      <c r="D177" s="5">
        <f t="shared" si="27"/>
        <v>60.011761455300274</v>
      </c>
      <c r="E177" s="4">
        <f t="shared" si="28"/>
        <v>5.3942555801868552</v>
      </c>
      <c r="F177" s="4">
        <f t="shared" si="29"/>
        <v>-0.85749298998943879</v>
      </c>
      <c r="G177" s="4">
        <f t="shared" si="30"/>
        <v>2.2204030227337062</v>
      </c>
      <c r="H177" s="4">
        <f t="shared" si="31"/>
        <v>-0.82648860484212594</v>
      </c>
      <c r="I177" s="4">
        <f t="shared" si="31"/>
        <v>2.187753830604795</v>
      </c>
      <c r="J177" s="4">
        <f t="shared" si="32"/>
        <v>4.8540485423513307</v>
      </c>
      <c r="K177" s="4">
        <f t="shared" si="33"/>
        <v>4.8134592372081046</v>
      </c>
      <c r="L177" s="3" t="str">
        <f t="shared" si="34"/>
        <v>Early</v>
      </c>
      <c r="M177" s="5">
        <f t="shared" si="35"/>
        <v>2.6203823261440018</v>
      </c>
      <c r="N177" t="b">
        <f t="shared" si="36"/>
        <v>0</v>
      </c>
    </row>
    <row r="178" spans="1:14" x14ac:dyDescent="0.2">
      <c r="A178" s="2">
        <f t="shared" si="37"/>
        <v>18846.791666666861</v>
      </c>
      <c r="B178" s="5">
        <f t="shared" si="38"/>
        <v>160.08190972140255</v>
      </c>
      <c r="C178" s="6">
        <f t="shared" si="26"/>
        <v>0.81838780853944693</v>
      </c>
      <c r="D178" s="5">
        <f t="shared" si="27"/>
        <v>54.923731326359281</v>
      </c>
      <c r="E178" s="4">
        <f t="shared" si="28"/>
        <v>5.5696631850674025</v>
      </c>
      <c r="F178" s="4">
        <f t="shared" si="29"/>
        <v>-0.68708775273428557</v>
      </c>
      <c r="G178" s="4">
        <f t="shared" si="30"/>
        <v>2.4008035814712247</v>
      </c>
      <c r="H178" s="4">
        <f t="shared" si="31"/>
        <v>-0.66108192722704562</v>
      </c>
      <c r="I178" s="4">
        <f t="shared" si="31"/>
        <v>2.3731338948006142</v>
      </c>
      <c r="J178" s="4">
        <f t="shared" si="32"/>
        <v>4.8636312432227351</v>
      </c>
      <c r="K178" s="4">
        <f t="shared" si="33"/>
        <v>4.8230992716050869</v>
      </c>
      <c r="L178" s="3" t="str">
        <f t="shared" si="34"/>
        <v>Early</v>
      </c>
      <c r="M178" s="5">
        <f t="shared" si="35"/>
        <v>3.2979225921891189</v>
      </c>
      <c r="N178" t="b">
        <f t="shared" si="36"/>
        <v>1</v>
      </c>
    </row>
    <row r="179" spans="1:14" x14ac:dyDescent="0.2">
      <c r="A179" s="2">
        <f t="shared" si="37"/>
        <v>18846.833333333529</v>
      </c>
      <c r="B179" s="5">
        <f t="shared" si="38"/>
        <v>175.12297748364745</v>
      </c>
      <c r="C179" s="6">
        <f t="shared" si="26"/>
        <v>0.75515639617420993</v>
      </c>
      <c r="D179" s="5">
        <f t="shared" si="27"/>
        <v>49.039037198845875</v>
      </c>
      <c r="E179" s="4">
        <f t="shared" si="28"/>
        <v>5.7456649013847638</v>
      </c>
      <c r="F179" s="4">
        <f t="shared" si="29"/>
        <v>-0.51688355763127225</v>
      </c>
      <c r="G179" s="4">
        <f t="shared" si="30"/>
        <v>2.5826953177052254</v>
      </c>
      <c r="H179" s="4">
        <f t="shared" si="31"/>
        <v>-0.49662245557598506</v>
      </c>
      <c r="I179" s="4">
        <f t="shared" si="31"/>
        <v>2.5609550005727884</v>
      </c>
      <c r="J179" s="4">
        <f t="shared" si="32"/>
        <v>4.8732139440941395</v>
      </c>
      <c r="K179" s="4">
        <f t="shared" si="33"/>
        <v>4.8327430279497996</v>
      </c>
      <c r="L179" s="3" t="str">
        <f t="shared" si="34"/>
        <v>Early</v>
      </c>
      <c r="M179" s="5">
        <f t="shared" si="35"/>
        <v>3.9713442996255224</v>
      </c>
      <c r="N179" t="b">
        <f t="shared" si="36"/>
        <v>1</v>
      </c>
    </row>
    <row r="180" spans="1:14" x14ac:dyDescent="0.2">
      <c r="A180" s="2">
        <f t="shared" si="37"/>
        <v>18846.875000000196</v>
      </c>
      <c r="B180" s="5">
        <f t="shared" si="38"/>
        <v>190.16404524589143</v>
      </c>
      <c r="C180" s="6">
        <f t="shared" si="26"/>
        <v>0.67598491659594484</v>
      </c>
      <c r="D180" s="5">
        <f t="shared" si="27"/>
        <v>42.530681411878213</v>
      </c>
      <c r="E180" s="4">
        <f t="shared" si="28"/>
        <v>5.9270272261697343</v>
      </c>
      <c r="F180" s="4">
        <f t="shared" si="29"/>
        <v>-0.34212629959511021</v>
      </c>
      <c r="G180" s="4">
        <f t="shared" si="30"/>
        <v>2.7708528127527412</v>
      </c>
      <c r="H180" s="4">
        <f t="shared" si="31"/>
        <v>-0.32837117205462374</v>
      </c>
      <c r="I180" s="4">
        <f t="shared" si="31"/>
        <v>2.755998303374839</v>
      </c>
      <c r="J180" s="4">
        <f t="shared" si="32"/>
        <v>4.882796644965544</v>
      </c>
      <c r="K180" s="4">
        <f t="shared" si="33"/>
        <v>4.8423905006356742</v>
      </c>
      <c r="L180" s="3" t="str">
        <f t="shared" si="34"/>
        <v>Early</v>
      </c>
      <c r="M180" s="5">
        <f t="shared" si="35"/>
        <v>4.6612532337203945</v>
      </c>
      <c r="N180" t="b">
        <f t="shared" si="36"/>
        <v>1</v>
      </c>
    </row>
    <row r="181" spans="1:14" x14ac:dyDescent="0.2">
      <c r="A181" s="2">
        <f t="shared" si="37"/>
        <v>18846.916666666864</v>
      </c>
      <c r="B181" s="5">
        <f t="shared" si="38"/>
        <v>205.20511300813632</v>
      </c>
      <c r="C181" s="6">
        <f t="shared" si="26"/>
        <v>0.58197989234694414</v>
      </c>
      <c r="D181" s="5">
        <f t="shared" si="27"/>
        <v>35.58991854539785</v>
      </c>
      <c r="E181" s="4">
        <f t="shared" si="28"/>
        <v>6.1224544655871131</v>
      </c>
      <c r="F181" s="4">
        <f t="shared" si="29"/>
        <v>-0.15429673180203562</v>
      </c>
      <c r="G181" s="4">
        <f t="shared" si="30"/>
        <v>2.9741618135767665</v>
      </c>
      <c r="H181" s="4">
        <f t="shared" si="31"/>
        <v>-0.14799563761465415</v>
      </c>
      <c r="I181" s="4">
        <f t="shared" si="31"/>
        <v>2.9673291771660155</v>
      </c>
      <c r="J181" s="4">
        <f t="shared" si="32"/>
        <v>4.8923793458369484</v>
      </c>
      <c r="K181" s="4">
        <f t="shared" si="33"/>
        <v>4.8520416837148801</v>
      </c>
      <c r="L181" s="3" t="str">
        <f t="shared" si="34"/>
        <v>Early</v>
      </c>
      <c r="M181" s="5">
        <f t="shared" si="35"/>
        <v>5.4038797813985981</v>
      </c>
      <c r="N181" t="b">
        <f t="shared" si="36"/>
        <v>0</v>
      </c>
    </row>
    <row r="182" spans="1:14" x14ac:dyDescent="0.2">
      <c r="A182" s="2">
        <f t="shared" si="37"/>
        <v>18846.958333333532</v>
      </c>
      <c r="B182" s="5">
        <f t="shared" si="38"/>
        <v>220.24618077038122</v>
      </c>
      <c r="C182" s="6">
        <f t="shared" si="26"/>
        <v>0.47648869064093208</v>
      </c>
      <c r="D182" s="5">
        <f t="shared" si="27"/>
        <v>28.456322856405368</v>
      </c>
      <c r="E182" s="4">
        <f t="shared" si="28"/>
        <v>6.5663666111498209E-2</v>
      </c>
      <c r="F182" s="4">
        <f t="shared" si="29"/>
        <v>6.302623361742099E-2</v>
      </c>
      <c r="G182" s="4">
        <f t="shared" si="30"/>
        <v>-3.07318135281671</v>
      </c>
      <c r="H182" s="4">
        <f t="shared" si="31"/>
        <v>6.0443868489223909E-2</v>
      </c>
      <c r="I182" s="4">
        <f t="shared" si="31"/>
        <v>-3.0703786768160892</v>
      </c>
      <c r="J182" s="4">
        <f t="shared" si="32"/>
        <v>4.9019620467083529</v>
      </c>
      <c r="K182" s="4">
        <f t="shared" si="33"/>
        <v>4.8616965708988698</v>
      </c>
      <c r="L182" s="3" t="str">
        <f t="shared" si="34"/>
        <v>Early</v>
      </c>
      <c r="M182" s="5">
        <f t="shared" si="35"/>
        <v>6.2685316503707487</v>
      </c>
      <c r="N182" t="b">
        <f t="shared" si="36"/>
        <v>0</v>
      </c>
    </row>
    <row r="183" spans="1:14" x14ac:dyDescent="0.2">
      <c r="A183" s="2">
        <f t="shared" si="37"/>
        <v>18847.0000000002</v>
      </c>
      <c r="B183" s="5">
        <f t="shared" si="38"/>
        <v>235.28724853262611</v>
      </c>
      <c r="C183" s="6">
        <f t="shared" si="26"/>
        <v>0.36673114702616572</v>
      </c>
      <c r="D183" s="5">
        <f t="shared" si="27"/>
        <v>21.51415934600983</v>
      </c>
      <c r="E183" s="4">
        <f t="shared" si="28"/>
        <v>0.35942394368168351</v>
      </c>
      <c r="F183" s="4">
        <f t="shared" si="29"/>
        <v>0.34526873542004788</v>
      </c>
      <c r="G183" s="4">
        <f t="shared" si="30"/>
        <v>-2.7674593761319146</v>
      </c>
      <c r="H183" s="4">
        <f t="shared" si="31"/>
        <v>0.33139230324111879</v>
      </c>
      <c r="I183" s="4">
        <f t="shared" si="31"/>
        <v>-2.7524752742449494</v>
      </c>
      <c r="J183" s="4">
        <f t="shared" si="32"/>
        <v>4.9115447475797573</v>
      </c>
      <c r="K183" s="4">
        <f t="shared" si="33"/>
        <v>4.8713551555589589</v>
      </c>
      <c r="L183" s="3" t="str">
        <f t="shared" si="34"/>
        <v>Early</v>
      </c>
      <c r="M183" s="5">
        <f t="shared" si="35"/>
        <v>7.4049794074432276</v>
      </c>
      <c r="N183" t="b">
        <f t="shared" si="36"/>
        <v>0</v>
      </c>
    </row>
    <row r="184" spans="1:14" x14ac:dyDescent="0.2">
      <c r="A184" s="2">
        <f t="shared" si="37"/>
        <v>18847.041666666868</v>
      </c>
      <c r="B184" s="5">
        <f t="shared" si="38"/>
        <v>250.32831629487009</v>
      </c>
      <c r="C184" s="6">
        <f t="shared" si="26"/>
        <v>0.26900874506286665</v>
      </c>
      <c r="D184" s="5">
        <f t="shared" si="27"/>
        <v>15.60528992861264</v>
      </c>
      <c r="E184" s="4">
        <f t="shared" si="28"/>
        <v>0.80197026988314235</v>
      </c>
      <c r="F184" s="4">
        <f t="shared" si="29"/>
        <v>0.77290656087856913</v>
      </c>
      <c r="G184" s="4">
        <f t="shared" si="30"/>
        <v>-2.309717941293524</v>
      </c>
      <c r="H184" s="4">
        <f t="shared" si="31"/>
        <v>0.74427958408234873</v>
      </c>
      <c r="I184" s="4">
        <f t="shared" si="31"/>
        <v>-2.2794109351616898</v>
      </c>
      <c r="J184" s="4">
        <f t="shared" si="32"/>
        <v>4.9211274484511618</v>
      </c>
      <c r="K184" s="4">
        <f t="shared" si="33"/>
        <v>4.8810174307269332</v>
      </c>
      <c r="L184" s="3" t="str">
        <f t="shared" si="34"/>
        <v>Early</v>
      </c>
      <c r="M184" s="5">
        <f t="shared" si="35"/>
        <v>9.1585933128273975</v>
      </c>
      <c r="N184" t="b">
        <f t="shared" si="36"/>
        <v>0</v>
      </c>
    </row>
    <row r="185" spans="1:14" x14ac:dyDescent="0.2">
      <c r="A185" s="2">
        <f t="shared" si="37"/>
        <v>18847.083333333536</v>
      </c>
      <c r="B185" s="5">
        <f t="shared" si="38"/>
        <v>265.36938405711589</v>
      </c>
      <c r="C185" s="6">
        <f t="shared" si="26"/>
        <v>0.22059845603778158</v>
      </c>
      <c r="D185" s="5">
        <f t="shared" si="27"/>
        <v>12.744185617903073</v>
      </c>
      <c r="E185" s="4">
        <f t="shared" si="28"/>
        <v>1.4918526533098193</v>
      </c>
      <c r="F185" s="4">
        <f t="shared" si="29"/>
        <v>1.4510348478258577</v>
      </c>
      <c r="G185" s="4">
        <f t="shared" si="30"/>
        <v>-1.6087899848699472</v>
      </c>
      <c r="H185" s="4">
        <f t="shared" si="31"/>
        <v>1.4103285242047217</v>
      </c>
      <c r="I185" s="4">
        <f t="shared" si="31"/>
        <v>-1.5678195734304938</v>
      </c>
      <c r="J185" s="4">
        <f t="shared" si="32"/>
        <v>4.9307101493225662</v>
      </c>
      <c r="K185" s="4">
        <f t="shared" si="33"/>
        <v>4.8906833890956856</v>
      </c>
      <c r="L185" s="3" t="str">
        <f t="shared" si="34"/>
        <v>Early</v>
      </c>
      <c r="M185" s="5">
        <f t="shared" si="35"/>
        <v>12.012982731494253</v>
      </c>
      <c r="N185" t="b">
        <f t="shared" si="36"/>
        <v>0</v>
      </c>
    </row>
    <row r="186" spans="1:14" x14ac:dyDescent="0.2">
      <c r="A186" s="2">
        <f t="shared" si="37"/>
        <v>18847.125000000204</v>
      </c>
      <c r="B186" s="5">
        <f t="shared" si="38"/>
        <v>280.41045181935988</v>
      </c>
      <c r="C186" s="6">
        <f t="shared" si="26"/>
        <v>0.25790564173328012</v>
      </c>
      <c r="D186" s="5">
        <f t="shared" si="27"/>
        <v>14.945826547026245</v>
      </c>
      <c r="E186" s="4">
        <f t="shared" si="28"/>
        <v>2.2107368468764719</v>
      </c>
      <c r="F186" s="4">
        <f t="shared" si="29"/>
        <v>2.1774307848309107</v>
      </c>
      <c r="G186" s="4">
        <f t="shared" si="30"/>
        <v>-0.89835550854185497</v>
      </c>
      <c r="H186" s="4">
        <f t="shared" si="31"/>
        <v>2.1437463581827467</v>
      </c>
      <c r="I186" s="4">
        <f t="shared" si="31"/>
        <v>-0.86628106017886786</v>
      </c>
      <c r="J186" s="4">
        <f t="shared" si="32"/>
        <v>4.9402928501939707</v>
      </c>
      <c r="K186" s="4">
        <f t="shared" si="33"/>
        <v>4.9003530230198935</v>
      </c>
      <c r="L186" s="3" t="str">
        <f t="shared" si="34"/>
        <v>Late</v>
      </c>
      <c r="M186" s="5">
        <f t="shared" si="35"/>
        <v>2.0723602319800523</v>
      </c>
      <c r="N186" t="b">
        <f t="shared" si="36"/>
        <v>0</v>
      </c>
    </row>
    <row r="187" spans="1:14" x14ac:dyDescent="0.2">
      <c r="A187" s="2">
        <f t="shared" si="37"/>
        <v>18847.166666666872</v>
      </c>
      <c r="B187" s="5">
        <f t="shared" si="38"/>
        <v>295.45151958160477</v>
      </c>
      <c r="C187" s="6">
        <f t="shared" si="26"/>
        <v>0.35151050048578508</v>
      </c>
      <c r="D187" s="5">
        <f t="shared" si="27"/>
        <v>20.579731933154626</v>
      </c>
      <c r="E187" s="4">
        <f t="shared" si="28"/>
        <v>2.6845331939250228</v>
      </c>
      <c r="F187" s="4">
        <f t="shared" si="29"/>
        <v>2.6660929681157475</v>
      </c>
      <c r="G187" s="4">
        <f t="shared" si="30"/>
        <v>-0.43928566207535136</v>
      </c>
      <c r="H187" s="4">
        <f t="shared" si="31"/>
        <v>2.6473238750902182</v>
      </c>
      <c r="I187" s="4">
        <f t="shared" si="31"/>
        <v>-0.42184864669646449</v>
      </c>
      <c r="J187" s="4">
        <f t="shared" si="32"/>
        <v>4.9498755510653751</v>
      </c>
      <c r="K187" s="4">
        <f t="shared" si="33"/>
        <v>4.9100263245167151</v>
      </c>
      <c r="L187" s="3" t="str">
        <f t="shared" si="34"/>
        <v>Late</v>
      </c>
      <c r="M187" s="5">
        <f t="shared" si="35"/>
        <v>3.9631359401161013</v>
      </c>
      <c r="N187" t="b">
        <f t="shared" si="36"/>
        <v>1</v>
      </c>
    </row>
    <row r="188" spans="1:14" x14ac:dyDescent="0.2">
      <c r="A188" s="2">
        <f t="shared" si="37"/>
        <v>18847.208333333539</v>
      </c>
      <c r="B188" s="5">
        <f t="shared" si="38"/>
        <v>310.49258734384966</v>
      </c>
      <c r="C188" s="6">
        <f t="shared" si="26"/>
        <v>0.46088310788819731</v>
      </c>
      <c r="D188" s="5">
        <f t="shared" si="27"/>
        <v>27.444107533472444</v>
      </c>
      <c r="E188" s="4">
        <f t="shared" si="28"/>
        <v>2.993045508063076</v>
      </c>
      <c r="F188" s="4">
        <f t="shared" si="29"/>
        <v>2.9868492389490053</v>
      </c>
      <c r="G188" s="4">
        <f t="shared" si="30"/>
        <v>-0.14259723303289396</v>
      </c>
      <c r="H188" s="4">
        <f t="shared" si="31"/>
        <v>2.9805300489673465</v>
      </c>
      <c r="I188" s="4">
        <f t="shared" si="31"/>
        <v>-0.13677054005826733</v>
      </c>
      <c r="J188" s="4">
        <f t="shared" si="32"/>
        <v>4.9594582519367796</v>
      </c>
      <c r="K188" s="4">
        <f t="shared" si="33"/>
        <v>4.919703285266527</v>
      </c>
      <c r="L188" s="3" t="str">
        <f t="shared" si="34"/>
        <v>Late</v>
      </c>
      <c r="M188" s="5">
        <f t="shared" si="35"/>
        <v>5.1610211078428021</v>
      </c>
      <c r="N188" t="b">
        <f t="shared" si="36"/>
        <v>0</v>
      </c>
    </row>
    <row r="189" spans="1:14" x14ac:dyDescent="0.2">
      <c r="A189" s="2">
        <f t="shared" si="37"/>
        <v>18847.250000000207</v>
      </c>
      <c r="B189" s="5">
        <f t="shared" si="38"/>
        <v>325.53365510609365</v>
      </c>
      <c r="C189" s="6">
        <f t="shared" si="26"/>
        <v>0.5675494053164829</v>
      </c>
      <c r="D189" s="5">
        <f t="shared" si="27"/>
        <v>34.579514517753367</v>
      </c>
      <c r="E189" s="4">
        <f t="shared" si="28"/>
        <v>3.2261142140874197</v>
      </c>
      <c r="F189" s="4">
        <f t="shared" si="29"/>
        <v>-3.0535361433333899</v>
      </c>
      <c r="G189" s="4">
        <f t="shared" si="30"/>
        <v>8.1128193452101538E-2</v>
      </c>
      <c r="H189" s="4">
        <f t="shared" si="31"/>
        <v>-3.0499304903065423</v>
      </c>
      <c r="I189" s="4">
        <f t="shared" si="31"/>
        <v>7.7805585102864255E-2</v>
      </c>
      <c r="J189" s="4">
        <f t="shared" si="32"/>
        <v>4.969040952808184</v>
      </c>
      <c r="K189" s="4">
        <f t="shared" si="33"/>
        <v>4.9293838966136843</v>
      </c>
      <c r="L189" s="3" t="str">
        <f t="shared" si="34"/>
        <v>Late</v>
      </c>
      <c r="M189" s="5">
        <f t="shared" si="35"/>
        <v>6.0523556901916544</v>
      </c>
      <c r="N189" t="b">
        <f t="shared" si="36"/>
        <v>0</v>
      </c>
    </row>
    <row r="190" spans="1:14" x14ac:dyDescent="0.2">
      <c r="A190" s="2">
        <f t="shared" si="37"/>
        <v>18847.291666666875</v>
      </c>
      <c r="B190" s="5">
        <f t="shared" si="38"/>
        <v>340.57472286833945</v>
      </c>
      <c r="C190" s="6">
        <f t="shared" si="26"/>
        <v>0.66345858049740136</v>
      </c>
      <c r="D190" s="5">
        <f t="shared" si="27"/>
        <v>41.564180281935201</v>
      </c>
      <c r="E190" s="4">
        <f t="shared" si="28"/>
        <v>3.4246371252840451</v>
      </c>
      <c r="F190" s="4">
        <f t="shared" si="29"/>
        <v>-2.8468628916066492</v>
      </c>
      <c r="G190" s="4">
        <f t="shared" si="30"/>
        <v>0.27181051064503858</v>
      </c>
      <c r="H190" s="4">
        <f t="shared" si="31"/>
        <v>-2.8349531593235655</v>
      </c>
      <c r="I190" s="4">
        <f t="shared" si="31"/>
        <v>0.26080299808752516</v>
      </c>
      <c r="J190" s="4">
        <f t="shared" si="32"/>
        <v>4.9786236536795885</v>
      </c>
      <c r="K190" s="4">
        <f t="shared" si="33"/>
        <v>4.9390681495673165</v>
      </c>
      <c r="L190" s="3" t="str">
        <f t="shared" si="34"/>
        <v>Late</v>
      </c>
      <c r="M190" s="5">
        <f t="shared" si="35"/>
        <v>6.8063824621731479</v>
      </c>
      <c r="N190" t="b">
        <f t="shared" si="36"/>
        <v>0</v>
      </c>
    </row>
    <row r="191" spans="1:14" x14ac:dyDescent="0.2">
      <c r="A191" s="2">
        <f t="shared" si="37"/>
        <v>18847.333333333543</v>
      </c>
      <c r="B191" s="5">
        <f t="shared" si="38"/>
        <v>355.61579063058343</v>
      </c>
      <c r="C191" s="6">
        <f t="shared" si="26"/>
        <v>0.74485218989209401</v>
      </c>
      <c r="D191" s="5">
        <f t="shared" si="27"/>
        <v>48.146404731534702</v>
      </c>
      <c r="E191" s="4">
        <f t="shared" si="28"/>
        <v>3.607344257528422</v>
      </c>
      <c r="F191" s="4">
        <f t="shared" si="29"/>
        <v>-2.657077139791169</v>
      </c>
      <c r="G191" s="4">
        <f t="shared" si="30"/>
        <v>0.44766294716072474</v>
      </c>
      <c r="H191" s="4">
        <f t="shared" si="31"/>
        <v>-2.6379801724214618</v>
      </c>
      <c r="I191" s="4">
        <f t="shared" si="31"/>
        <v>0.42991568897623006</v>
      </c>
      <c r="J191" s="4">
        <f t="shared" si="32"/>
        <v>4.9882063545509929</v>
      </c>
      <c r="K191" s="4">
        <f t="shared" si="33"/>
        <v>4.9487560348021544</v>
      </c>
      <c r="L191" s="3" t="str">
        <f t="shared" si="34"/>
        <v>Late</v>
      </c>
      <c r="M191" s="5">
        <f t="shared" si="35"/>
        <v>7.5000368928792556</v>
      </c>
      <c r="N191" t="b">
        <f t="shared" si="36"/>
        <v>0</v>
      </c>
    </row>
    <row r="192" spans="1:14" x14ac:dyDescent="0.2">
      <c r="A192" s="2">
        <f t="shared" si="37"/>
        <v>18847.375000000211</v>
      </c>
      <c r="B192" s="5">
        <f t="shared" si="38"/>
        <v>10.656858392829236</v>
      </c>
      <c r="C192" s="6">
        <f t="shared" si="26"/>
        <v>0.81035602537962859</v>
      </c>
      <c r="D192" s="5">
        <f t="shared" si="27"/>
        <v>54.130730654730648</v>
      </c>
      <c r="E192" s="4">
        <f t="shared" si="28"/>
        <v>3.7837514793889562</v>
      </c>
      <c r="F192" s="4">
        <f t="shared" si="29"/>
        <v>-2.4744586480976629</v>
      </c>
      <c r="G192" s="4">
        <f t="shared" si="30"/>
        <v>0.61799066564815996</v>
      </c>
      <c r="H192" s="4">
        <f t="shared" si="31"/>
        <v>-2.4490904306401826</v>
      </c>
      <c r="I192" s="4">
        <f t="shared" si="31"/>
        <v>0.59423532162324044</v>
      </c>
      <c r="J192" s="4">
        <f t="shared" si="32"/>
        <v>4.9977890554223974</v>
      </c>
      <c r="K192" s="4">
        <f t="shared" si="33"/>
        <v>4.9584475426593873</v>
      </c>
      <c r="L192" s="3" t="str">
        <f t="shared" si="34"/>
        <v>Late</v>
      </c>
      <c r="M192" s="5">
        <f t="shared" si="35"/>
        <v>8.1728505645179101</v>
      </c>
      <c r="N192" t="b">
        <f t="shared" si="36"/>
        <v>0</v>
      </c>
    </row>
    <row r="193" spans="1:14" x14ac:dyDescent="0.2">
      <c r="A193" s="2">
        <f t="shared" si="37"/>
        <v>18847.416666666879</v>
      </c>
      <c r="B193" s="5">
        <f t="shared" si="38"/>
        <v>25.697926155073219</v>
      </c>
      <c r="C193" s="6">
        <f t="shared" si="26"/>
        <v>0.86022893848343229</v>
      </c>
      <c r="D193" s="5">
        <f t="shared" si="27"/>
        <v>59.342297814467955</v>
      </c>
      <c r="E193" s="4">
        <f t="shared" si="28"/>
        <v>3.9590485945650293</v>
      </c>
      <c r="F193" s="4">
        <f t="shared" si="29"/>
        <v>-2.293795028186163</v>
      </c>
      <c r="G193" s="4">
        <f t="shared" si="30"/>
        <v>0.78795371263169456</v>
      </c>
      <c r="H193" s="4">
        <f t="shared" si="31"/>
        <v>-2.2630522009649439</v>
      </c>
      <c r="I193" s="4">
        <f t="shared" si="31"/>
        <v>0.75888834045862541</v>
      </c>
      <c r="J193" s="4">
        <f t="shared" si="32"/>
        <v>5.0073717562938018</v>
      </c>
      <c r="K193" s="4">
        <f t="shared" si="33"/>
        <v>4.9681426631475452</v>
      </c>
      <c r="L193" s="3" t="str">
        <f t="shared" si="34"/>
        <v>Late</v>
      </c>
      <c r="M193" s="5">
        <f t="shared" si="35"/>
        <v>8.8471138369913529</v>
      </c>
      <c r="N193" t="b">
        <f t="shared" si="36"/>
        <v>0</v>
      </c>
    </row>
    <row r="194" spans="1:14" x14ac:dyDescent="0.2">
      <c r="A194" s="2">
        <f t="shared" si="37"/>
        <v>18847.458333333547</v>
      </c>
      <c r="B194" s="5">
        <f t="shared" si="38"/>
        <v>40.738993917318112</v>
      </c>
      <c r="C194" s="6">
        <f t="shared" si="26"/>
        <v>0.89585343813677176</v>
      </c>
      <c r="D194" s="5">
        <f t="shared" si="27"/>
        <v>63.618262506114554</v>
      </c>
      <c r="E194" s="4">
        <f t="shared" si="28"/>
        <v>4.1359993573879121</v>
      </c>
      <c r="F194" s="4">
        <f t="shared" si="29"/>
        <v>-2.1124103970113106</v>
      </c>
      <c r="G194" s="4">
        <f t="shared" si="30"/>
        <v>0.96039979536701026</v>
      </c>
      <c r="H194" s="4">
        <f t="shared" si="31"/>
        <v>-2.0772784107835576</v>
      </c>
      <c r="I194" s="4">
        <f t="shared" si="31"/>
        <v>0.92680354283515354</v>
      </c>
      <c r="J194" s="4">
        <f t="shared" si="32"/>
        <v>5.0169544571652054</v>
      </c>
      <c r="K194" s="4">
        <f t="shared" si="33"/>
        <v>4.9778413859434218</v>
      </c>
      <c r="L194" s="3" t="str">
        <f t="shared" si="34"/>
        <v>Late</v>
      </c>
      <c r="M194" s="5">
        <f t="shared" si="35"/>
        <v>9.5355614522761059</v>
      </c>
      <c r="N194" t="b">
        <f t="shared" si="36"/>
        <v>0</v>
      </c>
    </row>
    <row r="195" spans="1:14" x14ac:dyDescent="0.2">
      <c r="A195" s="2">
        <f t="shared" si="37"/>
        <v>18847.500000000215</v>
      </c>
      <c r="B195" s="5">
        <f t="shared" si="38"/>
        <v>55.780061679563005</v>
      </c>
      <c r="C195" s="6">
        <f t="shared" si="26"/>
        <v>0.919215507420444</v>
      </c>
      <c r="D195" s="5">
        <f t="shared" si="27"/>
        <v>66.811662604106047</v>
      </c>
      <c r="E195" s="4">
        <f t="shared" si="28"/>
        <v>4.315726248930444</v>
      </c>
      <c r="F195" s="4">
        <f t="shared" si="29"/>
        <v>-1.9293290451714391</v>
      </c>
      <c r="G195" s="4">
        <f t="shared" si="30"/>
        <v>1.1366029253189764</v>
      </c>
      <c r="H195" s="4">
        <f t="shared" si="31"/>
        <v>-1.8909361244079619</v>
      </c>
      <c r="I195" s="4">
        <f t="shared" si="31"/>
        <v>1.0994073294121152</v>
      </c>
      <c r="J195" s="4">
        <f t="shared" si="32"/>
        <v>5.0265371580366107</v>
      </c>
      <c r="K195" s="4">
        <f t="shared" si="33"/>
        <v>4.9875437003930196</v>
      </c>
      <c r="L195" s="3" t="str">
        <f t="shared" si="34"/>
        <v>Late</v>
      </c>
      <c r="M195" s="5">
        <f t="shared" si="35"/>
        <v>10.244395561686611</v>
      </c>
      <c r="N195" t="b">
        <f t="shared" si="36"/>
        <v>0</v>
      </c>
    </row>
    <row r="196" spans="1:14" x14ac:dyDescent="0.2">
      <c r="A196" s="2">
        <f t="shared" si="37"/>
        <v>18847.541666666883</v>
      </c>
      <c r="B196" s="5">
        <f t="shared" si="38"/>
        <v>70.821129441806988</v>
      </c>
      <c r="C196" s="6">
        <f t="shared" si="26"/>
        <v>0.93233712436122063</v>
      </c>
      <c r="D196" s="5">
        <f t="shared" si="27"/>
        <v>68.802111018829478</v>
      </c>
      <c r="E196" s="4">
        <f t="shared" si="28"/>
        <v>4.4981051610520186</v>
      </c>
      <c r="F196" s="4">
        <f t="shared" si="29"/>
        <v>-1.7448308886480051</v>
      </c>
      <c r="G196" s="4">
        <f t="shared" si="30"/>
        <v>1.3166126954233464</v>
      </c>
      <c r="H196" s="4">
        <f t="shared" si="31"/>
        <v>-1.7044502276534403</v>
      </c>
      <c r="I196" s="4">
        <f t="shared" si="31"/>
        <v>1.2769300705868696</v>
      </c>
      <c r="J196" s="4">
        <f t="shared" si="32"/>
        <v>5.0361198589080143</v>
      </c>
      <c r="K196" s="4">
        <f t="shared" si="33"/>
        <v>4.9972495955125273</v>
      </c>
      <c r="L196" s="3" t="str">
        <f t="shared" si="34"/>
        <v>Late</v>
      </c>
      <c r="M196" s="5">
        <f t="shared" si="35"/>
        <v>10.974617841752879</v>
      </c>
      <c r="N196" t="b">
        <f t="shared" si="36"/>
        <v>0</v>
      </c>
    </row>
    <row r="197" spans="1:14" x14ac:dyDescent="0.2">
      <c r="A197" s="2">
        <f t="shared" si="37"/>
        <v>18847.58333333355</v>
      </c>
      <c r="B197" s="5">
        <f t="shared" si="38"/>
        <v>85.862197204051881</v>
      </c>
      <c r="C197" s="6">
        <f t="shared" si="26"/>
        <v>0.93672735602494817</v>
      </c>
      <c r="D197" s="5">
        <f t="shared" si="27"/>
        <v>69.509027478550294</v>
      </c>
      <c r="E197" s="4">
        <f t="shared" si="28"/>
        <v>4.6820962011553764</v>
      </c>
      <c r="F197" s="4">
        <f t="shared" si="29"/>
        <v>-1.5600709488981928</v>
      </c>
      <c r="G197" s="4">
        <f t="shared" si="30"/>
        <v>1.4995363028988071</v>
      </c>
      <c r="H197" s="4">
        <f t="shared" si="31"/>
        <v>-1.519073307067073</v>
      </c>
      <c r="I197" s="4">
        <f t="shared" si="31"/>
        <v>1.4586403576708082</v>
      </c>
      <c r="J197" s="4">
        <f t="shared" si="32"/>
        <v>5.0457025597794196</v>
      </c>
      <c r="K197" s="4">
        <f t="shared" si="33"/>
        <v>5.0069590599893328</v>
      </c>
      <c r="L197" s="3" t="str">
        <f t="shared" si="34"/>
        <v>Late</v>
      </c>
      <c r="M197" s="5">
        <f t="shared" si="35"/>
        <v>11.723048044814531</v>
      </c>
      <c r="N197" t="b">
        <f t="shared" si="36"/>
        <v>0</v>
      </c>
    </row>
    <row r="198" spans="1:14" x14ac:dyDescent="0.2">
      <c r="A198" s="2">
        <f t="shared" si="37"/>
        <v>18847.625000000218</v>
      </c>
      <c r="B198" s="5">
        <f t="shared" si="38"/>
        <v>100.90326496629677</v>
      </c>
      <c r="C198" s="6">
        <f t="shared" si="26"/>
        <v>0.93297020505411454</v>
      </c>
      <c r="D198" s="5">
        <f t="shared" si="27"/>
        <v>68.902653332030994</v>
      </c>
      <c r="E198" s="4">
        <f t="shared" si="28"/>
        <v>4.8661504056631975</v>
      </c>
      <c r="F198" s="4">
        <f t="shared" si="29"/>
        <v>-1.3766339925586799</v>
      </c>
      <c r="G198" s="4">
        <f t="shared" si="30"/>
        <v>1.6839023128887805</v>
      </c>
      <c r="H198" s="4">
        <f t="shared" si="31"/>
        <v>-1.3364043974445323</v>
      </c>
      <c r="I198" s="4">
        <f t="shared" si="31"/>
        <v>1.643164289186114</v>
      </c>
      <c r="J198" s="4">
        <f t="shared" si="32"/>
        <v>5.0552852606508232</v>
      </c>
      <c r="K198" s="4">
        <f t="shared" si="33"/>
        <v>5.016672082183053</v>
      </c>
      <c r="L198" s="3" t="str">
        <f t="shared" si="34"/>
        <v>Late</v>
      </c>
      <c r="M198" s="5">
        <f t="shared" si="35"/>
        <v>12.483712291932969</v>
      </c>
      <c r="N198" t="b">
        <f t="shared" si="36"/>
        <v>0</v>
      </c>
    </row>
    <row r="199" spans="1:14" x14ac:dyDescent="0.2">
      <c r="A199" s="2">
        <f t="shared" si="37"/>
        <v>18847.666666666886</v>
      </c>
      <c r="B199" s="5">
        <f t="shared" si="38"/>
        <v>115.94433272854167</v>
      </c>
      <c r="C199" s="6">
        <f t="shared" si="26"/>
        <v>0.92056316793543325</v>
      </c>
      <c r="D199" s="5">
        <f t="shared" si="27"/>
        <v>67.008552585423786</v>
      </c>
      <c r="E199" s="4">
        <f t="shared" si="28"/>
        <v>5.048699291091193</v>
      </c>
      <c r="F199" s="4">
        <f t="shared" si="29"/>
        <v>-1.1960316400625637</v>
      </c>
      <c r="G199" s="4">
        <f t="shared" si="30"/>
        <v>1.8681283298563336</v>
      </c>
      <c r="H199" s="4">
        <f t="shared" si="31"/>
        <v>-1.1578772948802285</v>
      </c>
      <c r="I199" s="4">
        <f t="shared" si="31"/>
        <v>1.8289273469189913</v>
      </c>
      <c r="J199" s="4">
        <f t="shared" si="32"/>
        <v>5.0648679615222285</v>
      </c>
      <c r="K199" s="4">
        <f t="shared" si="33"/>
        <v>5.0263886501266182</v>
      </c>
      <c r="L199" s="3" t="str">
        <f t="shared" si="34"/>
        <v>Early</v>
      </c>
      <c r="M199" s="5">
        <f t="shared" si="35"/>
        <v>0.26280017324085092</v>
      </c>
      <c r="N199" t="b">
        <f t="shared" si="36"/>
        <v>0</v>
      </c>
    </row>
    <row r="200" spans="1:14" x14ac:dyDescent="0.2">
      <c r="A200" s="2">
        <f t="shared" si="37"/>
        <v>18847.708333333554</v>
      </c>
      <c r="B200" s="5">
        <f t="shared" si="38"/>
        <v>130.98540049078656</v>
      </c>
      <c r="C200" s="6">
        <f t="shared" si="26"/>
        <v>0.89805622333207435</v>
      </c>
      <c r="D200" s="5">
        <f t="shared" si="27"/>
        <v>63.903731184111209</v>
      </c>
      <c r="E200" s="4">
        <f t="shared" si="28"/>
        <v>5.2286481207512594</v>
      </c>
      <c r="F200" s="4">
        <f t="shared" si="29"/>
        <v>-1.0192268199725212</v>
      </c>
      <c r="G200" s="4">
        <f t="shared" si="30"/>
        <v>2.0510230020700351</v>
      </c>
      <c r="H200" s="4">
        <f t="shared" si="31"/>
        <v>-0.98430699241369424</v>
      </c>
      <c r="I200" s="4">
        <f t="shared" si="31"/>
        <v>2.0146605028011297</v>
      </c>
      <c r="J200" s="4">
        <f t="shared" si="32"/>
        <v>5.0744506623936321</v>
      </c>
      <c r="K200" s="4">
        <f t="shared" si="33"/>
        <v>5.036108751527351</v>
      </c>
      <c r="L200" s="3" t="str">
        <f t="shared" si="34"/>
        <v>Early</v>
      </c>
      <c r="M200" s="5">
        <f t="shared" si="35"/>
        <v>0.97583680299927333</v>
      </c>
      <c r="N200" t="b">
        <f t="shared" si="36"/>
        <v>0</v>
      </c>
    </row>
    <row r="201" spans="1:14" x14ac:dyDescent="0.2">
      <c r="A201" s="2">
        <f t="shared" si="37"/>
        <v>18847.750000000222</v>
      </c>
      <c r="B201" s="5">
        <f t="shared" si="38"/>
        <v>146.02646825303145</v>
      </c>
      <c r="C201" s="6">
        <f t="shared" si="26"/>
        <v>0.86344828330868484</v>
      </c>
      <c r="D201" s="5">
        <f t="shared" si="27"/>
        <v>59.70598903088289</v>
      </c>
      <c r="E201" s="4">
        <f t="shared" si="28"/>
        <v>5.4057902096533095</v>
      </c>
      <c r="F201" s="4">
        <f t="shared" si="29"/>
        <v>-0.84626036579120656</v>
      </c>
      <c r="G201" s="4">
        <f t="shared" si="30"/>
        <v>2.2322358797088899</v>
      </c>
      <c r="H201" s="4">
        <f t="shared" si="31"/>
        <v>-0.81555927624624047</v>
      </c>
      <c r="I201" s="4">
        <f t="shared" si="31"/>
        <v>2.1998824189459518</v>
      </c>
      <c r="J201" s="4">
        <f t="shared" si="32"/>
        <v>5.0840333632650374</v>
      </c>
      <c r="K201" s="4">
        <f t="shared" si="33"/>
        <v>5.045832373768115</v>
      </c>
      <c r="L201" s="3" t="str">
        <f t="shared" si="34"/>
        <v>Early</v>
      </c>
      <c r="M201" s="5">
        <f t="shared" si="35"/>
        <v>1.667904282358714</v>
      </c>
      <c r="N201" t="b">
        <f t="shared" si="36"/>
        <v>0</v>
      </c>
    </row>
    <row r="202" spans="1:14" x14ac:dyDescent="0.2">
      <c r="A202" s="2">
        <f t="shared" si="37"/>
        <v>18847.79166666689</v>
      </c>
      <c r="B202" s="5">
        <f t="shared" si="38"/>
        <v>161.06753601527544</v>
      </c>
      <c r="C202" s="6">
        <f t="shared" si="26"/>
        <v>0.81473011631622494</v>
      </c>
      <c r="D202" s="5">
        <f t="shared" si="27"/>
        <v>54.560685138720224</v>
      </c>
      <c r="E202" s="4">
        <f t="shared" si="28"/>
        <v>5.5811404855767286</v>
      </c>
      <c r="F202" s="4">
        <f t="shared" si="29"/>
        <v>-0.67596654868963346</v>
      </c>
      <c r="G202" s="4">
        <f t="shared" si="30"/>
        <v>2.4126399560356799</v>
      </c>
      <c r="H202" s="4">
        <f t="shared" si="31"/>
        <v>-0.65031483243378996</v>
      </c>
      <c r="I202" s="4">
        <f t="shared" si="31"/>
        <v>2.3853303133313628</v>
      </c>
      <c r="J202" s="4">
        <f t="shared" si="32"/>
        <v>5.093616064136441</v>
      </c>
      <c r="K202" s="4">
        <f t="shared" si="33"/>
        <v>5.055559503908456</v>
      </c>
      <c r="L202" s="3" t="str">
        <f t="shared" si="34"/>
        <v>Early</v>
      </c>
      <c r="M202" s="5">
        <f t="shared" si="35"/>
        <v>2.3447391374902353</v>
      </c>
      <c r="N202" t="b">
        <f t="shared" si="36"/>
        <v>0</v>
      </c>
    </row>
    <row r="203" spans="1:14" x14ac:dyDescent="0.2">
      <c r="A203" s="2">
        <f t="shared" si="37"/>
        <v>18847.833333333558</v>
      </c>
      <c r="B203" s="5">
        <f t="shared" si="38"/>
        <v>176.10860377752033</v>
      </c>
      <c r="C203" s="6">
        <f t="shared" si="26"/>
        <v>0.75045368991716976</v>
      </c>
      <c r="D203" s="5">
        <f t="shared" si="27"/>
        <v>48.629693204963168</v>
      </c>
      <c r="E203" s="4">
        <f t="shared" si="28"/>
        <v>5.7573166828048805</v>
      </c>
      <c r="F203" s="4">
        <f t="shared" si="29"/>
        <v>-0.50563895468772579</v>
      </c>
      <c r="G203" s="4">
        <f t="shared" si="30"/>
        <v>2.5947637984416065</v>
      </c>
      <c r="H203" s="4">
        <f t="shared" si="31"/>
        <v>-0.48577992661502462</v>
      </c>
      <c r="I203" s="4">
        <f t="shared" si="31"/>
        <v>2.573444572250938</v>
      </c>
      <c r="J203" s="4">
        <f t="shared" si="32"/>
        <v>5.1031987650078454</v>
      </c>
      <c r="K203" s="4">
        <f t="shared" si="33"/>
        <v>5.0652901286858052</v>
      </c>
      <c r="L203" s="3" t="str">
        <f t="shared" si="34"/>
        <v>Early</v>
      </c>
      <c r="M203" s="5">
        <f t="shared" si="35"/>
        <v>3.0184888412152966</v>
      </c>
      <c r="N203" t="b">
        <f t="shared" si="36"/>
        <v>1</v>
      </c>
    </row>
    <row r="204" spans="1:14" x14ac:dyDescent="0.2">
      <c r="A204" s="2">
        <f t="shared" si="37"/>
        <v>18847.875000000226</v>
      </c>
      <c r="B204" s="5">
        <f t="shared" si="38"/>
        <v>191.14967153976522</v>
      </c>
      <c r="C204" s="6">
        <f t="shared" si="26"/>
        <v>0.67025636825364887</v>
      </c>
      <c r="D204" s="5">
        <f t="shared" si="27"/>
        <v>42.086854510067866</v>
      </c>
      <c r="E204" s="4">
        <f t="shared" si="28"/>
        <v>5.9392759907570642</v>
      </c>
      <c r="F204" s="4">
        <f t="shared" si="29"/>
        <v>-0.33034170130841267</v>
      </c>
      <c r="G204" s="4">
        <f t="shared" si="30"/>
        <v>2.7835815053053605</v>
      </c>
      <c r="H204" s="4">
        <f t="shared" si="31"/>
        <v>-0.31704268409993197</v>
      </c>
      <c r="I204" s="4">
        <f t="shared" si="31"/>
        <v>2.7692146060162486</v>
      </c>
      <c r="J204" s="4">
        <f t="shared" si="32"/>
        <v>5.1127814658792499</v>
      </c>
      <c r="K204" s="4">
        <f t="shared" si="33"/>
        <v>5.0750242345166852</v>
      </c>
      <c r="L204" s="3" t="str">
        <f t="shared" si="34"/>
        <v>Early</v>
      </c>
      <c r="M204" s="5">
        <f t="shared" si="35"/>
        <v>3.710510779950277</v>
      </c>
      <c r="N204" t="b">
        <f t="shared" si="36"/>
        <v>1</v>
      </c>
    </row>
    <row r="205" spans="1:14" x14ac:dyDescent="0.2">
      <c r="A205" s="2">
        <f t="shared" si="37"/>
        <v>18847.916666666893</v>
      </c>
      <c r="B205" s="5">
        <f t="shared" si="38"/>
        <v>206.19073930201012</v>
      </c>
      <c r="C205" s="6">
        <f t="shared" si="26"/>
        <v>0.57536623073620985</v>
      </c>
      <c r="D205" s="5">
        <f t="shared" si="27"/>
        <v>35.12528359241837</v>
      </c>
      <c r="E205" s="4">
        <f t="shared" si="28"/>
        <v>6.1360857022736619</v>
      </c>
      <c r="F205" s="4">
        <f t="shared" si="29"/>
        <v>-0.14120727629000651</v>
      </c>
      <c r="G205" s="4">
        <f t="shared" si="30"/>
        <v>2.9883566939998167</v>
      </c>
      <c r="H205" s="4">
        <f t="shared" si="31"/>
        <v>-0.13543699873485576</v>
      </c>
      <c r="I205" s="4">
        <f t="shared" si="31"/>
        <v>2.982098578323038</v>
      </c>
      <c r="J205" s="4">
        <f t="shared" si="32"/>
        <v>5.1223641667506543</v>
      </c>
      <c r="K205" s="4">
        <f t="shared" si="33"/>
        <v>5.0847618074979639</v>
      </c>
      <c r="L205" s="3" t="str">
        <f t="shared" si="34"/>
        <v>Early</v>
      </c>
      <c r="M205" s="5">
        <f t="shared" si="35"/>
        <v>4.458486162913589</v>
      </c>
      <c r="N205" t="b">
        <f t="shared" si="36"/>
        <v>1</v>
      </c>
    </row>
    <row r="206" spans="1:14" x14ac:dyDescent="0.2">
      <c r="A206" s="2">
        <f t="shared" si="37"/>
        <v>18847.958333333561</v>
      </c>
      <c r="B206" s="5">
        <f t="shared" si="38"/>
        <v>221.23180706425501</v>
      </c>
      <c r="C206" s="6">
        <f t="shared" si="26"/>
        <v>0.46931594228556778</v>
      </c>
      <c r="D206" s="5">
        <f t="shared" si="27"/>
        <v>27.989902027895791</v>
      </c>
      <c r="E206" s="4">
        <f t="shared" si="28"/>
        <v>8.2275942631456545E-2</v>
      </c>
      <c r="F206" s="4">
        <f t="shared" si="29"/>
        <v>7.8972538471949516E-2</v>
      </c>
      <c r="G206" s="4">
        <f t="shared" si="30"/>
        <v>-3.0558754512105151</v>
      </c>
      <c r="H206" s="4">
        <f t="shared" si="31"/>
        <v>7.5738028932866713E-2</v>
      </c>
      <c r="I206" s="4">
        <f t="shared" si="31"/>
        <v>-3.0523653479784998</v>
      </c>
      <c r="J206" s="4">
        <f t="shared" si="32"/>
        <v>5.1319468676220588</v>
      </c>
      <c r="K206" s="4">
        <f t="shared" si="33"/>
        <v>5.0945028334081313</v>
      </c>
      <c r="L206" s="3" t="str">
        <f t="shared" si="34"/>
        <v>Early</v>
      </c>
      <c r="M206" s="5">
        <f t="shared" si="35"/>
        <v>5.3350323888831124</v>
      </c>
      <c r="N206" t="b">
        <f t="shared" si="36"/>
        <v>0</v>
      </c>
    </row>
    <row r="207" spans="1:14" x14ac:dyDescent="0.2">
      <c r="A207" s="2">
        <f t="shared" si="37"/>
        <v>18848.000000000229</v>
      </c>
      <c r="B207" s="5">
        <f t="shared" si="38"/>
        <v>236.2728748264999</v>
      </c>
      <c r="C207" s="6">
        <f t="shared" si="26"/>
        <v>0.35969508990330396</v>
      </c>
      <c r="D207" s="5">
        <f t="shared" si="27"/>
        <v>21.081471636498634</v>
      </c>
      <c r="E207" s="4">
        <f t="shared" si="28"/>
        <v>0.38261635827200369</v>
      </c>
      <c r="F207" s="4">
        <f t="shared" si="29"/>
        <v>0.36758881163512358</v>
      </c>
      <c r="G207" s="4">
        <f t="shared" si="30"/>
        <v>-2.7433658635782656</v>
      </c>
      <c r="H207" s="4">
        <f t="shared" si="31"/>
        <v>0.35285479062459096</v>
      </c>
      <c r="I207" s="4">
        <f t="shared" si="31"/>
        <v>-2.7274666992262255</v>
      </c>
      <c r="J207" s="4">
        <f t="shared" si="32"/>
        <v>5.1415295684934632</v>
      </c>
      <c r="K207" s="4">
        <f t="shared" si="33"/>
        <v>5.1042472977086017</v>
      </c>
      <c r="L207" s="3" t="str">
        <f t="shared" si="34"/>
        <v>Early</v>
      </c>
      <c r="M207" s="5">
        <f t="shared" si="35"/>
        <v>6.4983007287901584</v>
      </c>
      <c r="N207" t="b">
        <f t="shared" si="36"/>
        <v>0</v>
      </c>
    </row>
    <row r="208" spans="1:14" x14ac:dyDescent="0.2">
      <c r="A208" s="2">
        <f t="shared" si="37"/>
        <v>18848.041666666897</v>
      </c>
      <c r="B208" s="5">
        <f t="shared" si="38"/>
        <v>251.31394258874388</v>
      </c>
      <c r="C208" s="6">
        <f t="shared" si="26"/>
        <v>0.26376877545495359</v>
      </c>
      <c r="D208" s="5">
        <f t="shared" si="27"/>
        <v>15.293806070108886</v>
      </c>
      <c r="E208" s="4">
        <f t="shared" si="28"/>
        <v>0.8392166656279505</v>
      </c>
      <c r="F208" s="4">
        <f t="shared" si="29"/>
        <v>0.80910970364279422</v>
      </c>
      <c r="G208" s="4">
        <f t="shared" si="30"/>
        <v>-2.2714327249249675</v>
      </c>
      <c r="H208" s="4">
        <f t="shared" si="31"/>
        <v>0.77943910943480732</v>
      </c>
      <c r="I208" s="4">
        <f t="shared" si="31"/>
        <v>-2.2400910107315037</v>
      </c>
      <c r="J208" s="4">
        <f t="shared" si="32"/>
        <v>5.1511122693648677</v>
      </c>
      <c r="K208" s="4">
        <f t="shared" si="33"/>
        <v>5.1139951855450505</v>
      </c>
      <c r="L208" s="3" t="str">
        <f t="shared" si="34"/>
        <v>Early</v>
      </c>
      <c r="M208" s="5">
        <f t="shared" si="35"/>
        <v>8.311470903648841</v>
      </c>
      <c r="N208" t="b">
        <f t="shared" si="36"/>
        <v>0</v>
      </c>
    </row>
    <row r="209" spans="1:14" x14ac:dyDescent="0.2">
      <c r="A209" s="2">
        <f>A208+1/24</f>
        <v>18848.083333333565</v>
      </c>
      <c r="B209" s="5">
        <f t="shared" si="38"/>
        <v>266.35501035098878</v>
      </c>
      <c r="C209" s="6">
        <f t="shared" ref="C209:C272" si="39">SQRT(SIN($C$5)^2*COS($C$1)^2+COS($C$5)^2*SIN($C$1)^2+SIN($C$5)^2*SIN($C$1)^2*SIN(B209/180*PI()-$C$6)^2-2*SIN($C$5)*SIN($C$1)*COS($C$5)*COS($C$1)*COS(B209/180*PI()-$C$6))</f>
        <v>0.22035848564292493</v>
      </c>
      <c r="D209" s="5">
        <f t="shared" si="27"/>
        <v>12.730089446198036</v>
      </c>
      <c r="E209" s="4">
        <f t="shared" si="28"/>
        <v>1.54315652495099</v>
      </c>
      <c r="F209" s="4">
        <f t="shared" si="29"/>
        <v>1.5021839056216471</v>
      </c>
      <c r="G209" s="4">
        <f t="shared" si="30"/>
        <v>-1.5574170509003944</v>
      </c>
      <c r="H209" s="4">
        <f t="shared" si="31"/>
        <v>1.4612803748862822</v>
      </c>
      <c r="I209" s="4">
        <f t="shared" si="31"/>
        <v>-1.516420720448636</v>
      </c>
      <c r="J209" s="4">
        <f t="shared" si="32"/>
        <v>5.1606949702362721</v>
      </c>
      <c r="K209" s="4">
        <f t="shared" si="33"/>
        <v>5.123746481748781</v>
      </c>
      <c r="L209" s="3" t="str">
        <f t="shared" si="34"/>
        <v>Early</v>
      </c>
      <c r="M209" s="5">
        <f t="shared" si="35"/>
        <v>11.234527138094323</v>
      </c>
      <c r="N209" t="b">
        <f t="shared" si="36"/>
        <v>0</v>
      </c>
    </row>
    <row r="210" spans="1:14" x14ac:dyDescent="0.2">
      <c r="A210" s="2">
        <f t="shared" si="37"/>
        <v>18848.125000000233</v>
      </c>
      <c r="B210" s="5">
        <f t="shared" si="38"/>
        <v>281.39607811323367</v>
      </c>
      <c r="C210" s="6">
        <f t="shared" si="39"/>
        <v>0.26288683604658353</v>
      </c>
      <c r="D210" s="5">
        <f t="shared" ref="D210:D273" si="40">ASIN(C210)*180/PI()</f>
        <v>15.241425980928703</v>
      </c>
      <c r="E210" s="4">
        <f t="shared" ref="E210:E273" si="41">MOD(ACOS(-(SIN($C$5)*COS($C$1)-COS($C$5)*SIN($C$1)*COS(B210/180*PI()-$C$6))/C210)*SIGN(SIN(B210*PI()/180-$C$6))-$C$7,2*PI())</f>
        <v>2.249404880209422</v>
      </c>
      <c r="F210" s="4">
        <f t="shared" ref="F210:F273" si="42">ACOS((COS(E210)+$B$8)/(1+$B$8*COS(E210)))*IF(E210&lt;PI(),1,-1)</f>
        <v>2.2170615456172245</v>
      </c>
      <c r="G210" s="4">
        <f t="shared" ref="G210:G273" si="43">ACOS((COS(E210+PI())+$B$8)/(1+$B$8*COS(E210+PI())))*IF(E210&gt;PI(),1,-1)</f>
        <v>-0.86066645917582407</v>
      </c>
      <c r="H210" s="4">
        <f t="shared" ref="H210:I273" si="44">F210-$B$8*SIN(F210)</f>
        <v>2.1843296679382624</v>
      </c>
      <c r="I210" s="4">
        <f t="shared" si="44"/>
        <v>-0.82957709325849793</v>
      </c>
      <c r="J210" s="4">
        <f t="shared" ref="J210:J273" si="45">MOD($J$17+2*PI()/27.32*(A210-$A$17),2*PI())</f>
        <v>5.1702776711076766</v>
      </c>
      <c r="K210" s="4">
        <f t="shared" ref="K210:K273" si="46">J210+$B$8*SIN(J210)</f>
        <v>5.1335011708381115</v>
      </c>
      <c r="L210" s="3" t="str">
        <f t="shared" ref="L210:L273" si="47">IF(MOD(E210-K210,2*PI())&lt;PI(),"Early","Late")</f>
        <v>Late</v>
      </c>
      <c r="M210" s="5">
        <f t="shared" ref="M210:M273" si="48">IF(L210="Late",MOD(I210-J210,PI()),MOD(H210-J210,PI()))/(2*PI())*27.32</f>
        <v>1.231953229330589</v>
      </c>
      <c r="N210" t="b">
        <f t="shared" ref="N210:N273" si="49">IF(M210&gt;3,IF(M210&lt;5,TRUE,FALSE), FALSE)</f>
        <v>0</v>
      </c>
    </row>
    <row r="211" spans="1:14" x14ac:dyDescent="0.2">
      <c r="A211" s="2">
        <f t="shared" ref="A211:A274" si="50">A210+1/24</f>
        <v>18848.166666666901</v>
      </c>
      <c r="B211" s="5">
        <f t="shared" ref="B211:B274" si="51">MOD((A211-$A$17)/365.25*366.25*360+$B$17,360)</f>
        <v>296.43714587547856</v>
      </c>
      <c r="C211" s="6">
        <f t="shared" si="39"/>
        <v>0.35848658434839537</v>
      </c>
      <c r="D211" s="5">
        <f t="shared" si="40"/>
        <v>21.007281043109028</v>
      </c>
      <c r="E211" s="4">
        <f t="shared" si="41"/>
        <v>2.7084864547417542</v>
      </c>
      <c r="F211" s="4">
        <f t="shared" si="42"/>
        <v>2.6909457579322558</v>
      </c>
      <c r="G211" s="4">
        <f t="shared" si="43"/>
        <v>-0.41620657653164317</v>
      </c>
      <c r="H211" s="4">
        <f t="shared" si="44"/>
        <v>2.6730882924586723</v>
      </c>
      <c r="I211" s="4">
        <f t="shared" si="44"/>
        <v>-0.39963053095688056</v>
      </c>
      <c r="J211" s="4">
        <f t="shared" si="45"/>
        <v>5.179860371979081</v>
      </c>
      <c r="K211" s="4">
        <f t="shared" si="46"/>
        <v>5.1432592370198025</v>
      </c>
      <c r="L211" s="3" t="str">
        <f t="shared" si="47"/>
        <v>Late</v>
      </c>
      <c r="M211" s="5">
        <f t="shared" si="48"/>
        <v>3.0597428189756148</v>
      </c>
      <c r="N211" t="b">
        <f t="shared" si="49"/>
        <v>1</v>
      </c>
    </row>
    <row r="212" spans="1:14" x14ac:dyDescent="0.2">
      <c r="A212" s="2">
        <f t="shared" si="50"/>
        <v>18848.208333333569</v>
      </c>
      <c r="B212" s="5">
        <f t="shared" si="51"/>
        <v>311.47821363772346</v>
      </c>
      <c r="C212" s="6">
        <f t="shared" si="39"/>
        <v>0.46807701319874345</v>
      </c>
      <c r="D212" s="5">
        <f t="shared" si="40"/>
        <v>27.909543536855765</v>
      </c>
      <c r="E212" s="4">
        <f t="shared" si="41"/>
        <v>3.0099973033597589</v>
      </c>
      <c r="F212" s="4">
        <f t="shared" si="42"/>
        <v>3.0045035076119371</v>
      </c>
      <c r="G212" s="4">
        <f t="shared" si="43"/>
        <v>-0.12632049412834223</v>
      </c>
      <c r="H212" s="4">
        <f t="shared" si="44"/>
        <v>2.9989004413258029</v>
      </c>
      <c r="I212" s="4">
        <f t="shared" si="44"/>
        <v>-0.12115511669283205</v>
      </c>
      <c r="J212" s="4">
        <f t="shared" si="45"/>
        <v>5.1894430728504854</v>
      </c>
      <c r="K212" s="4">
        <f t="shared" si="46"/>
        <v>5.153020664190505</v>
      </c>
      <c r="L212" s="3" t="str">
        <f t="shared" si="47"/>
        <v>Late</v>
      </c>
      <c r="M212" s="5">
        <f t="shared" si="48"/>
        <v>4.2289187338563723</v>
      </c>
      <c r="N212" t="b">
        <f t="shared" si="49"/>
        <v>1</v>
      </c>
    </row>
    <row r="213" spans="1:14" x14ac:dyDescent="0.2">
      <c r="A213" s="2">
        <f t="shared" si="50"/>
        <v>18848.250000000236</v>
      </c>
      <c r="B213" s="5">
        <f t="shared" si="51"/>
        <v>326.51928139996835</v>
      </c>
      <c r="C213" s="6">
        <f t="shared" si="39"/>
        <v>0.57422063600948736</v>
      </c>
      <c r="D213" s="5">
        <f t="shared" si="40"/>
        <v>35.045071111827788</v>
      </c>
      <c r="E213" s="4">
        <f t="shared" si="41"/>
        <v>3.2399023936455085</v>
      </c>
      <c r="F213" s="4">
        <f t="shared" si="42"/>
        <v>-3.0391731379172784</v>
      </c>
      <c r="G213" s="4">
        <f t="shared" si="43"/>
        <v>9.4364366340236483E-2</v>
      </c>
      <c r="H213" s="4">
        <f t="shared" si="44"/>
        <v>-3.0349812753568233</v>
      </c>
      <c r="I213" s="4">
        <f t="shared" si="44"/>
        <v>9.0501166678434664E-2</v>
      </c>
      <c r="J213" s="4">
        <f t="shared" si="45"/>
        <v>5.1990257737218899</v>
      </c>
      <c r="K213" s="4">
        <f t="shared" si="46"/>
        <v>5.1627854359382379</v>
      </c>
      <c r="L213" s="3" t="str">
        <f t="shared" si="47"/>
        <v>Late</v>
      </c>
      <c r="M213" s="5">
        <f t="shared" si="48"/>
        <v>5.1075575140285832</v>
      </c>
      <c r="N213" t="b">
        <f t="shared" si="49"/>
        <v>0</v>
      </c>
    </row>
    <row r="214" spans="1:14" x14ac:dyDescent="0.2">
      <c r="A214" s="2">
        <f t="shared" si="50"/>
        <v>18848.291666666904</v>
      </c>
      <c r="B214" s="5">
        <f t="shared" si="51"/>
        <v>341.56034916221233</v>
      </c>
      <c r="C214" s="6">
        <f t="shared" si="39"/>
        <v>0.66926195857476167</v>
      </c>
      <c r="D214" s="5">
        <f t="shared" si="40"/>
        <v>42.010127940538496</v>
      </c>
      <c r="E214" s="4">
        <f t="shared" si="41"/>
        <v>3.436957738349566</v>
      </c>
      <c r="F214" s="4">
        <f t="shared" si="42"/>
        <v>-2.8340490937512008</v>
      </c>
      <c r="G214" s="4">
        <f t="shared" si="43"/>
        <v>0.28365529854520055</v>
      </c>
      <c r="H214" s="4">
        <f t="shared" si="44"/>
        <v>-2.8216376406635479</v>
      </c>
      <c r="I214" s="4">
        <f t="shared" si="44"/>
        <v>0.27218076224348431</v>
      </c>
      <c r="J214" s="4">
        <f t="shared" si="45"/>
        <v>5.2086084745932943</v>
      </c>
      <c r="K214" s="4">
        <f t="shared" si="46"/>
        <v>5.1725535355438952</v>
      </c>
      <c r="L214" s="3" t="str">
        <f t="shared" si="47"/>
        <v>Late</v>
      </c>
      <c r="M214" s="5">
        <f t="shared" si="48"/>
        <v>5.8558542668965803</v>
      </c>
      <c r="N214" t="b">
        <f t="shared" si="49"/>
        <v>0</v>
      </c>
    </row>
    <row r="215" spans="1:14" x14ac:dyDescent="0.2">
      <c r="A215" s="2">
        <f t="shared" si="50"/>
        <v>18848.333333333572</v>
      </c>
      <c r="B215" s="5">
        <f t="shared" si="51"/>
        <v>356.60141692445723</v>
      </c>
      <c r="C215" s="6">
        <f t="shared" si="39"/>
        <v>0.74963569907715644</v>
      </c>
      <c r="D215" s="5">
        <f t="shared" si="40"/>
        <v>48.558830870183165</v>
      </c>
      <c r="E215" s="4">
        <f t="shared" si="41"/>
        <v>3.6190237513260937</v>
      </c>
      <c r="F215" s="4">
        <f t="shared" si="42"/>
        <v>-2.644965079785524</v>
      </c>
      <c r="G215" s="4">
        <f t="shared" si="43"/>
        <v>0.45892141054342894</v>
      </c>
      <c r="H215" s="4">
        <f t="shared" si="44"/>
        <v>-2.6254300871308076</v>
      </c>
      <c r="I215" s="4">
        <f t="shared" si="44"/>
        <v>0.44075917412161109</v>
      </c>
      <c r="J215" s="4">
        <f t="shared" si="45"/>
        <v>5.2181911754646988</v>
      </c>
      <c r="K215" s="4">
        <f t="shared" si="46"/>
        <v>5.182324945982784</v>
      </c>
      <c r="L215" s="3" t="str">
        <f t="shared" si="47"/>
        <v>Late</v>
      </c>
      <c r="M215" s="5">
        <f t="shared" si="48"/>
        <v>6.5471855920669828</v>
      </c>
      <c r="N215" t="b">
        <f t="shared" si="49"/>
        <v>0</v>
      </c>
    </row>
    <row r="216" spans="1:14" x14ac:dyDescent="0.2">
      <c r="A216" s="2">
        <f t="shared" si="50"/>
        <v>18848.37500000024</v>
      </c>
      <c r="B216" s="5">
        <f t="shared" si="51"/>
        <v>11.642484686702119</v>
      </c>
      <c r="C216" s="6">
        <f t="shared" si="39"/>
        <v>0.81409253189063591</v>
      </c>
      <c r="D216" s="5">
        <f t="shared" si="40"/>
        <v>54.497732074694838</v>
      </c>
      <c r="E216" s="4">
        <f t="shared" si="41"/>
        <v>3.7952321121065142</v>
      </c>
      <c r="F216" s="4">
        <f t="shared" si="42"/>
        <v>-2.4625999938629173</v>
      </c>
      <c r="G216" s="4">
        <f t="shared" si="43"/>
        <v>0.62909851474742062</v>
      </c>
      <c r="H216" s="4">
        <f t="shared" si="44"/>
        <v>-2.4368516074458255</v>
      </c>
      <c r="I216" s="4">
        <f t="shared" si="44"/>
        <v>0.60497345490298493</v>
      </c>
      <c r="J216" s="4">
        <f t="shared" si="45"/>
        <v>5.2277738763361032</v>
      </c>
      <c r="K216" s="4">
        <f t="shared" si="46"/>
        <v>5.1920996499261864</v>
      </c>
      <c r="L216" s="3" t="str">
        <f t="shared" si="47"/>
        <v>Late</v>
      </c>
      <c r="M216" s="5">
        <f t="shared" si="48"/>
        <v>7.2195411818843196</v>
      </c>
      <c r="N216" t="b">
        <f t="shared" si="49"/>
        <v>0</v>
      </c>
    </row>
    <row r="217" spans="1:14" x14ac:dyDescent="0.2">
      <c r="A217" s="2">
        <f t="shared" si="50"/>
        <v>18848.416666666908</v>
      </c>
      <c r="B217" s="5">
        <f t="shared" si="51"/>
        <v>26.683552448947012</v>
      </c>
      <c r="C217" s="6">
        <f t="shared" si="39"/>
        <v>0.86298000871108949</v>
      </c>
      <c r="D217" s="5">
        <f t="shared" si="40"/>
        <v>59.652842930392886</v>
      </c>
      <c r="E217" s="4">
        <f t="shared" si="41"/>
        <v>3.9705735995510962</v>
      </c>
      <c r="F217" s="4">
        <f t="shared" si="42"/>
        <v>-2.28194952902472</v>
      </c>
      <c r="G217" s="4">
        <f t="shared" si="43"/>
        <v>0.79915675015429799</v>
      </c>
      <c r="H217" s="4">
        <f t="shared" si="44"/>
        <v>-2.2508875323195618</v>
      </c>
      <c r="I217" s="4">
        <f t="shared" si="44"/>
        <v>0.76976924829225124</v>
      </c>
      <c r="J217" s="4">
        <f t="shared" si="45"/>
        <v>5.2373565772075077</v>
      </c>
      <c r="K217" s="4">
        <f t="shared" si="46"/>
        <v>5.2018776297429472</v>
      </c>
      <c r="L217" s="3" t="str">
        <f t="shared" si="47"/>
        <v>Late</v>
      </c>
      <c r="M217" s="5">
        <f t="shared" si="48"/>
        <v>7.8944252542580235</v>
      </c>
      <c r="N217" t="b">
        <f t="shared" si="49"/>
        <v>0</v>
      </c>
    </row>
    <row r="218" spans="1:14" x14ac:dyDescent="0.2">
      <c r="A218" s="2">
        <f t="shared" si="50"/>
        <v>18848.458333333576</v>
      </c>
      <c r="B218" s="5">
        <f t="shared" si="51"/>
        <v>41.724620211191905</v>
      </c>
      <c r="C218" s="6">
        <f t="shared" si="39"/>
        <v>0.89773671696118806</v>
      </c>
      <c r="D218" s="5">
        <f t="shared" si="40"/>
        <v>63.862145328056272</v>
      </c>
      <c r="E218" s="4">
        <f t="shared" si="41"/>
        <v>4.1476871658557748</v>
      </c>
      <c r="F218" s="4">
        <f t="shared" si="42"/>
        <v>-2.100467967470228</v>
      </c>
      <c r="G218" s="4">
        <f t="shared" si="43"/>
        <v>0.97182478558951602</v>
      </c>
      <c r="H218" s="4">
        <f t="shared" si="44"/>
        <v>-2.0650860736262664</v>
      </c>
      <c r="I218" s="4">
        <f t="shared" si="44"/>
        <v>0.93796223410628765</v>
      </c>
      <c r="J218" s="4">
        <f t="shared" si="45"/>
        <v>5.2469392780789121</v>
      </c>
      <c r="K218" s="4">
        <f t="shared" si="46"/>
        <v>5.2116588675010993</v>
      </c>
      <c r="L218" s="3" t="str">
        <f t="shared" si="47"/>
        <v>Late</v>
      </c>
      <c r="M218" s="5">
        <f t="shared" si="48"/>
        <v>8.5840807033311677</v>
      </c>
      <c r="N218" t="b">
        <f t="shared" si="49"/>
        <v>0</v>
      </c>
    </row>
    <row r="219" spans="1:14" x14ac:dyDescent="0.2">
      <c r="A219" s="2">
        <f t="shared" si="50"/>
        <v>18848.500000000244</v>
      </c>
      <c r="B219" s="5">
        <f t="shared" si="51"/>
        <v>56.765687973436798</v>
      </c>
      <c r="C219" s="6">
        <f t="shared" si="39"/>
        <v>0.92036868142074757</v>
      </c>
      <c r="D219" s="5">
        <f t="shared" si="40"/>
        <v>66.980040283316512</v>
      </c>
      <c r="E219" s="4">
        <f t="shared" si="41"/>
        <v>4.3276034250277116</v>
      </c>
      <c r="F219" s="4">
        <f t="shared" si="42"/>
        <v>-1.917273609118596</v>
      </c>
      <c r="G219" s="4">
        <f t="shared" si="43"/>
        <v>1.1482876565208104</v>
      </c>
      <c r="H219" s="4">
        <f t="shared" si="44"/>
        <v>-1.8787100417474236</v>
      </c>
      <c r="I219" s="4">
        <f t="shared" si="44"/>
        <v>1.1108930681239741</v>
      </c>
      <c r="J219" s="4">
        <f t="shared" si="45"/>
        <v>5.2565219789503166</v>
      </c>
      <c r="K219" s="4">
        <f t="shared" si="46"/>
        <v>5.2214433449695061</v>
      </c>
      <c r="L219" s="3" t="str">
        <f t="shared" si="47"/>
        <v>Late</v>
      </c>
      <c r="M219" s="5">
        <f t="shared" si="48"/>
        <v>9.2943368519851095</v>
      </c>
      <c r="N219" t="b">
        <f t="shared" si="49"/>
        <v>0</v>
      </c>
    </row>
    <row r="220" spans="1:14" x14ac:dyDescent="0.2">
      <c r="A220" s="2">
        <f t="shared" si="50"/>
        <v>18848.541666666912</v>
      </c>
      <c r="B220" s="5">
        <f t="shared" si="51"/>
        <v>71.806755735681691</v>
      </c>
      <c r="C220" s="6">
        <f t="shared" si="39"/>
        <v>0.93288026859848405</v>
      </c>
      <c r="D220" s="5">
        <f t="shared" si="40"/>
        <v>68.888342287856986</v>
      </c>
      <c r="E220" s="4">
        <f t="shared" si="41"/>
        <v>4.5101277192806073</v>
      </c>
      <c r="F220" s="4">
        <f t="shared" si="42"/>
        <v>-1.7327157328905043</v>
      </c>
      <c r="G220" s="4">
        <f t="shared" si="43"/>
        <v>1.3285241649228126</v>
      </c>
      <c r="H220" s="4">
        <f t="shared" si="44"/>
        <v>-1.6922520264739984</v>
      </c>
      <c r="I220" s="4">
        <f t="shared" si="44"/>
        <v>1.2887215547896966</v>
      </c>
      <c r="J220" s="4">
        <f t="shared" si="45"/>
        <v>5.266104679821721</v>
      </c>
      <c r="K220" s="4">
        <f t="shared" si="46"/>
        <v>5.2312310436195357</v>
      </c>
      <c r="L220" s="3" t="str">
        <f t="shared" si="47"/>
        <v>Late</v>
      </c>
      <c r="M220" s="5">
        <f t="shared" si="48"/>
        <v>10.025888548009185</v>
      </c>
      <c r="N220" t="b">
        <f t="shared" si="49"/>
        <v>0</v>
      </c>
    </row>
    <row r="221" spans="1:14" x14ac:dyDescent="0.2">
      <c r="A221" s="2">
        <f t="shared" si="50"/>
        <v>18848.58333333358</v>
      </c>
      <c r="B221" s="5">
        <f t="shared" si="51"/>
        <v>86.847823497925674</v>
      </c>
      <c r="C221" s="6">
        <f t="shared" si="39"/>
        <v>0.93673033770972824</v>
      </c>
      <c r="D221" s="5">
        <f t="shared" si="40"/>
        <v>69.509515509174918</v>
      </c>
      <c r="E221" s="4">
        <f t="shared" si="41"/>
        <v>4.6941732265453675</v>
      </c>
      <c r="F221" s="4">
        <f t="shared" si="42"/>
        <v>-1.5479920679809283</v>
      </c>
      <c r="G221" s="4">
        <f t="shared" si="43"/>
        <v>1.5115911870962244</v>
      </c>
      <c r="H221" s="4">
        <f t="shared" si="44"/>
        <v>-1.5070027282204532</v>
      </c>
      <c r="I221" s="4">
        <f t="shared" si="44"/>
        <v>1.4706630237044005</v>
      </c>
      <c r="J221" s="4">
        <f t="shared" si="45"/>
        <v>5.2756873806931255</v>
      </c>
      <c r="K221" s="4">
        <f t="shared" si="46"/>
        <v>5.2410219446267652</v>
      </c>
      <c r="L221" s="3" t="str">
        <f t="shared" si="47"/>
        <v>Late</v>
      </c>
      <c r="M221" s="5">
        <f t="shared" si="48"/>
        <v>10.775323955805021</v>
      </c>
      <c r="N221" t="b">
        <f t="shared" si="49"/>
        <v>0</v>
      </c>
    </row>
    <row r="222" spans="1:14" x14ac:dyDescent="0.2">
      <c r="A222" s="2">
        <f t="shared" si="50"/>
        <v>18848.625000000247</v>
      </c>
      <c r="B222" s="5">
        <f t="shared" si="51"/>
        <v>101.88889126017057</v>
      </c>
      <c r="C222" s="6">
        <f t="shared" si="39"/>
        <v>0.93243343624727093</v>
      </c>
      <c r="D222" s="5">
        <f t="shared" si="40"/>
        <v>68.817377363407417</v>
      </c>
      <c r="E222" s="4">
        <f t="shared" si="41"/>
        <v>4.8781741495178466</v>
      </c>
      <c r="F222" s="4">
        <f t="shared" si="42"/>
        <v>-1.3646982137443318</v>
      </c>
      <c r="G222" s="4">
        <f t="shared" si="43"/>
        <v>1.6959948241829104</v>
      </c>
      <c r="H222" s="4">
        <f t="shared" si="44"/>
        <v>-1.3245659027095007</v>
      </c>
      <c r="I222" s="4">
        <f t="shared" si="44"/>
        <v>1.65531573527989</v>
      </c>
      <c r="J222" s="4">
        <f t="shared" si="45"/>
        <v>5.2852700815645299</v>
      </c>
      <c r="K222" s="4">
        <f t="shared" si="46"/>
        <v>5.2508160288727064</v>
      </c>
      <c r="L222" s="3" t="str">
        <f t="shared" si="47"/>
        <v>Late</v>
      </c>
      <c r="M222" s="5">
        <f t="shared" si="48"/>
        <v>11.536548153183114</v>
      </c>
      <c r="N222" t="b">
        <f t="shared" si="49"/>
        <v>0</v>
      </c>
    </row>
    <row r="223" spans="1:14" x14ac:dyDescent="0.2">
      <c r="A223" s="2">
        <f t="shared" si="50"/>
        <v>18848.666666666915</v>
      </c>
      <c r="B223" s="5">
        <f t="shared" si="51"/>
        <v>116.92995902241546</v>
      </c>
      <c r="C223" s="6">
        <f t="shared" si="39"/>
        <v>0.91941749117295979</v>
      </c>
      <c r="D223" s="5">
        <f t="shared" si="40"/>
        <v>66.841071145622294</v>
      </c>
      <c r="E223" s="4">
        <f t="shared" si="41"/>
        <v>5.0605784687436648</v>
      </c>
      <c r="F223" s="4">
        <f t="shared" si="42"/>
        <v>-1.1843235520444919</v>
      </c>
      <c r="G223" s="4">
        <f t="shared" si="43"/>
        <v>1.8801631155647707</v>
      </c>
      <c r="H223" s="4">
        <f t="shared" si="44"/>
        <v>-1.1463475351821277</v>
      </c>
      <c r="I223" s="4">
        <f t="shared" si="44"/>
        <v>1.8411095271990614</v>
      </c>
      <c r="J223" s="4">
        <f t="shared" si="45"/>
        <v>5.2948527824359344</v>
      </c>
      <c r="K223" s="4">
        <f t="shared" si="46"/>
        <v>5.260613276946561</v>
      </c>
      <c r="L223" s="3" t="str">
        <f t="shared" si="47"/>
        <v>Late</v>
      </c>
      <c r="M223" s="5">
        <f t="shared" si="48"/>
        <v>12.302733896889274</v>
      </c>
      <c r="N223" t="b">
        <f t="shared" si="49"/>
        <v>0</v>
      </c>
    </row>
    <row r="224" spans="1:14" x14ac:dyDescent="0.2">
      <c r="A224" s="2">
        <f t="shared" si="50"/>
        <v>18848.708333333583</v>
      </c>
      <c r="B224" s="5">
        <f t="shared" si="51"/>
        <v>131.97102678465944</v>
      </c>
      <c r="C224" s="6">
        <f t="shared" si="39"/>
        <v>0.89618196635457881</v>
      </c>
      <c r="D224" s="5">
        <f t="shared" si="40"/>
        <v>63.660655544283742</v>
      </c>
      <c r="E224" s="4">
        <f t="shared" si="41"/>
        <v>5.2403380728175408</v>
      </c>
      <c r="F224" s="4">
        <f t="shared" si="42"/>
        <v>-1.0077807330159385</v>
      </c>
      <c r="G224" s="4">
        <f t="shared" si="43"/>
        <v>2.0629469308388568</v>
      </c>
      <c r="H224" s="4">
        <f t="shared" si="44"/>
        <v>-0.97310910682613572</v>
      </c>
      <c r="I224" s="4">
        <f t="shared" si="44"/>
        <v>2.0268128645892438</v>
      </c>
      <c r="J224" s="4">
        <f t="shared" si="45"/>
        <v>5.3044354833073388</v>
      </c>
      <c r="K224" s="4">
        <f t="shared" si="46"/>
        <v>5.2704136691470076</v>
      </c>
      <c r="L224" s="3" t="str">
        <f t="shared" si="47"/>
        <v>Late</v>
      </c>
      <c r="M224" s="5">
        <f t="shared" si="48"/>
        <v>13.068526334077928</v>
      </c>
      <c r="N224" t="b">
        <f t="shared" si="49"/>
        <v>0</v>
      </c>
    </row>
    <row r="225" spans="1:14" x14ac:dyDescent="0.2">
      <c r="A225" s="2">
        <f t="shared" si="50"/>
        <v>18848.750000000251</v>
      </c>
      <c r="B225" s="5">
        <f t="shared" si="51"/>
        <v>147.01209454690525</v>
      </c>
      <c r="C225" s="6">
        <f t="shared" si="39"/>
        <v>0.86070775017908974</v>
      </c>
      <c r="D225" s="5">
        <f t="shared" si="40"/>
        <v>59.396142149640767</v>
      </c>
      <c r="E225" s="4">
        <f t="shared" si="41"/>
        <v>5.4173165884835583</v>
      </c>
      <c r="F225" s="4">
        <f t="shared" si="42"/>
        <v>-0.83503975231057337</v>
      </c>
      <c r="G225" s="4">
        <f t="shared" si="43"/>
        <v>2.2440646883300372</v>
      </c>
      <c r="H225" s="4">
        <f t="shared" si="44"/>
        <v>-0.80464550143834901</v>
      </c>
      <c r="I225" s="4">
        <f t="shared" si="44"/>
        <v>2.2120113854009471</v>
      </c>
      <c r="J225" s="4">
        <f t="shared" si="45"/>
        <v>5.3140181841787433</v>
      </c>
      <c r="K225" s="4">
        <f t="shared" si="46"/>
        <v>5.2802171854840037</v>
      </c>
      <c r="L225" s="3" t="str">
        <f t="shared" si="47"/>
        <v>Early</v>
      </c>
      <c r="M225" s="5">
        <f t="shared" si="48"/>
        <v>0.71535860894494807</v>
      </c>
      <c r="N225" t="b">
        <f t="shared" si="49"/>
        <v>0</v>
      </c>
    </row>
    <row r="226" spans="1:14" x14ac:dyDescent="0.2">
      <c r="A226" s="2">
        <f t="shared" si="50"/>
        <v>18848.791666666919</v>
      </c>
      <c r="B226" s="5">
        <f t="shared" si="51"/>
        <v>162.05316230915014</v>
      </c>
      <c r="C226" s="6">
        <f t="shared" si="39"/>
        <v>0.81100522725336444</v>
      </c>
      <c r="D226" s="5">
        <f t="shared" si="40"/>
        <v>54.194261420525272</v>
      </c>
      <c r="E226" s="4">
        <f t="shared" si="41"/>
        <v>5.5926205417189996</v>
      </c>
      <c r="F226" s="4">
        <f t="shared" si="42"/>
        <v>-0.66484595214726439</v>
      </c>
      <c r="G226" s="4">
        <f t="shared" si="43"/>
        <v>2.4244828874418731</v>
      </c>
      <c r="H226" s="4">
        <f t="shared" si="44"/>
        <v>-0.63955149814206247</v>
      </c>
      <c r="I226" s="4">
        <f t="shared" si="44"/>
        <v>2.3975373173528713</v>
      </c>
      <c r="J226" s="4">
        <f t="shared" si="45"/>
        <v>5.3236008850501477</v>
      </c>
      <c r="K226" s="4">
        <f t="shared" si="46"/>
        <v>5.2900238056806295</v>
      </c>
      <c r="L226" s="3" t="str">
        <f t="shared" si="47"/>
        <v>Early</v>
      </c>
      <c r="M226" s="5">
        <f t="shared" si="48"/>
        <v>1.3915393317055971</v>
      </c>
      <c r="N226" t="b">
        <f t="shared" si="49"/>
        <v>0</v>
      </c>
    </row>
    <row r="227" spans="1:14" x14ac:dyDescent="0.2">
      <c r="A227" s="2">
        <f t="shared" si="50"/>
        <v>18848.833333333587</v>
      </c>
      <c r="B227" s="5">
        <f t="shared" si="51"/>
        <v>177.09423007139412</v>
      </c>
      <c r="C227" s="6">
        <f t="shared" si="39"/>
        <v>0.7456820582274043</v>
      </c>
      <c r="D227" s="5">
        <f t="shared" si="40"/>
        <v>48.217716056545285</v>
      </c>
      <c r="E227" s="4">
        <f t="shared" si="41"/>
        <v>5.768991944362023</v>
      </c>
      <c r="F227" s="4">
        <f t="shared" si="42"/>
        <v>-0.49437430376014468</v>
      </c>
      <c r="G227" s="4">
        <f t="shared" si="43"/>
        <v>2.6068596088169818</v>
      </c>
      <c r="H227" s="4">
        <f t="shared" si="44"/>
        <v>-0.47492058418663718</v>
      </c>
      <c r="I227" s="4">
        <f t="shared" si="44"/>
        <v>2.5859655427266399</v>
      </c>
      <c r="J227" s="4">
        <f t="shared" si="45"/>
        <v>5.3331835859215513</v>
      </c>
      <c r="K227" s="4">
        <f t="shared" si="46"/>
        <v>5.2998335091749418</v>
      </c>
      <c r="L227" s="3" t="str">
        <f t="shared" si="47"/>
        <v>Early</v>
      </c>
      <c r="M227" s="5">
        <f t="shared" si="48"/>
        <v>2.0657064896621273</v>
      </c>
      <c r="N227" t="b">
        <f t="shared" si="49"/>
        <v>0</v>
      </c>
    </row>
    <row r="228" spans="1:14" x14ac:dyDescent="0.2">
      <c r="A228" s="2">
        <f t="shared" si="50"/>
        <v>18848.875000000255</v>
      </c>
      <c r="B228" s="5">
        <f t="shared" si="51"/>
        <v>192.13529783363902</v>
      </c>
      <c r="C228" s="6">
        <f t="shared" si="39"/>
        <v>0.66446394402975384</v>
      </c>
      <c r="D228" s="5">
        <f t="shared" si="40"/>
        <v>41.641213775190224</v>
      </c>
      <c r="E228" s="4">
        <f t="shared" si="41"/>
        <v>5.9515857481675347</v>
      </c>
      <c r="F228" s="4">
        <f t="shared" si="42"/>
        <v>-0.31850035688917822</v>
      </c>
      <c r="G228" s="4">
        <f t="shared" si="43"/>
        <v>2.7963758391373101</v>
      </c>
      <c r="H228" s="4">
        <f t="shared" si="44"/>
        <v>-0.30566150647308393</v>
      </c>
      <c r="I228" s="4">
        <f t="shared" si="44"/>
        <v>2.7825014101070087</v>
      </c>
      <c r="J228" s="4">
        <f t="shared" si="45"/>
        <v>5.3427662867929566</v>
      </c>
      <c r="K228" s="4">
        <f t="shared" si="46"/>
        <v>5.3096462751218709</v>
      </c>
      <c r="L228" s="3" t="str">
        <f t="shared" si="47"/>
        <v>Early</v>
      </c>
      <c r="M228" s="5">
        <f t="shared" si="48"/>
        <v>2.7599974268310112</v>
      </c>
      <c r="N228" t="b">
        <f t="shared" si="49"/>
        <v>0</v>
      </c>
    </row>
    <row r="229" spans="1:14" x14ac:dyDescent="0.2">
      <c r="A229" s="2">
        <f t="shared" si="50"/>
        <v>18848.916666666923</v>
      </c>
      <c r="B229" s="5">
        <f t="shared" si="51"/>
        <v>207.17636559588391</v>
      </c>
      <c r="C229" s="6">
        <f t="shared" si="39"/>
        <v>0.56870334777419618</v>
      </c>
      <c r="D229" s="5">
        <f t="shared" si="40"/>
        <v>34.659855659924361</v>
      </c>
      <c r="E229" s="4">
        <f t="shared" si="41"/>
        <v>6.1498502174710925</v>
      </c>
      <c r="F229" s="4">
        <f t="shared" si="42"/>
        <v>-0.12799088472017739</v>
      </c>
      <c r="G229" s="4">
        <f t="shared" si="43"/>
        <v>3.0026915933425733</v>
      </c>
      <c r="H229" s="4">
        <f t="shared" si="44"/>
        <v>-0.12275757419314595</v>
      </c>
      <c r="I229" s="4">
        <f t="shared" si="44"/>
        <v>2.9970149447844818</v>
      </c>
      <c r="J229" s="4">
        <f t="shared" si="45"/>
        <v>5.3523489876643602</v>
      </c>
      <c r="K229" s="4">
        <f t="shared" si="46"/>
        <v>5.3194620823951224</v>
      </c>
      <c r="L229" s="3" t="str">
        <f t="shared" si="47"/>
        <v>Early</v>
      </c>
      <c r="M229" s="5">
        <f t="shared" si="48"/>
        <v>3.5136177341408179</v>
      </c>
      <c r="N229" t="b">
        <f t="shared" si="49"/>
        <v>1</v>
      </c>
    </row>
    <row r="230" spans="1:14" x14ac:dyDescent="0.2">
      <c r="A230" s="2">
        <f t="shared" si="50"/>
        <v>18848.95833333359</v>
      </c>
      <c r="B230" s="5">
        <f t="shared" si="51"/>
        <v>222.21743335812789</v>
      </c>
      <c r="C230" s="6">
        <f t="shared" si="39"/>
        <v>0.46212489808421181</v>
      </c>
      <c r="D230" s="5">
        <f t="shared" si="40"/>
        <v>27.524308514225499</v>
      </c>
      <c r="E230" s="4">
        <f t="shared" si="41"/>
        <v>9.9176493110302744E-2</v>
      </c>
      <c r="F230" s="4">
        <f t="shared" si="42"/>
        <v>9.519644167426633E-2</v>
      </c>
      <c r="G230" s="4">
        <f t="shared" si="43"/>
        <v>-3.0382702766821232</v>
      </c>
      <c r="H230" s="4">
        <f t="shared" si="44"/>
        <v>9.1299280043535505E-2</v>
      </c>
      <c r="I230" s="4">
        <f t="shared" si="44"/>
        <v>-3.0340415925061883</v>
      </c>
      <c r="J230" s="4">
        <f t="shared" si="45"/>
        <v>5.3619316885357655</v>
      </c>
      <c r="K230" s="4">
        <f t="shared" si="46"/>
        <v>5.3292809095891336</v>
      </c>
      <c r="L230" s="3" t="str">
        <f t="shared" si="47"/>
        <v>Early</v>
      </c>
      <c r="M230" s="5">
        <f t="shared" si="48"/>
        <v>4.4026944678090336</v>
      </c>
      <c r="N230" t="b">
        <f t="shared" si="49"/>
        <v>1</v>
      </c>
    </row>
    <row r="231" spans="1:14" x14ac:dyDescent="0.2">
      <c r="A231" s="2">
        <f t="shared" si="50"/>
        <v>18849.000000000258</v>
      </c>
      <c r="B231" s="5">
        <f t="shared" si="51"/>
        <v>237.25850112037278</v>
      </c>
      <c r="C231" s="6">
        <f t="shared" si="39"/>
        <v>0.3527095869251658</v>
      </c>
      <c r="D231" s="5">
        <f t="shared" si="40"/>
        <v>20.653135391711015</v>
      </c>
      <c r="E231" s="4">
        <f t="shared" si="41"/>
        <v>0.40645475284541366</v>
      </c>
      <c r="F231" s="4">
        <f t="shared" si="42"/>
        <v>0.3905385313549683</v>
      </c>
      <c r="G231" s="4">
        <f t="shared" si="43"/>
        <v>-2.7186105420441424</v>
      </c>
      <c r="H231" s="4">
        <f t="shared" si="44"/>
        <v>0.37493038680255242</v>
      </c>
      <c r="I231" s="4">
        <f t="shared" si="44"/>
        <v>-2.70178079771549</v>
      </c>
      <c r="J231" s="4">
        <f t="shared" si="45"/>
        <v>5.3715143894071691</v>
      </c>
      <c r="K231" s="4">
        <f t="shared" si="46"/>
        <v>5.3391027350210214</v>
      </c>
      <c r="L231" s="3" t="str">
        <f t="shared" si="47"/>
        <v>Early</v>
      </c>
      <c r="M231" s="5">
        <f t="shared" si="48"/>
        <v>5.594287916484574</v>
      </c>
      <c r="N231" t="b">
        <f t="shared" si="49"/>
        <v>0</v>
      </c>
    </row>
    <row r="232" spans="1:14" x14ac:dyDescent="0.2">
      <c r="A232" s="2">
        <f t="shared" si="50"/>
        <v>18849.041666666926</v>
      </c>
      <c r="B232" s="5">
        <f t="shared" si="51"/>
        <v>252.29956888261859</v>
      </c>
      <c r="C232" s="6">
        <f t="shared" si="39"/>
        <v>0.25874815077998753</v>
      </c>
      <c r="D232" s="5">
        <f t="shared" si="40"/>
        <v>14.995794805951979</v>
      </c>
      <c r="E232" s="4">
        <f t="shared" si="41"/>
        <v>0.87767407448358803</v>
      </c>
      <c r="F232" s="4">
        <f t="shared" si="42"/>
        <v>0.84653199130289647</v>
      </c>
      <c r="G232" s="4">
        <f t="shared" si="43"/>
        <v>-2.2319496374907732</v>
      </c>
      <c r="H232" s="4">
        <f t="shared" si="44"/>
        <v>0.81582352165484828</v>
      </c>
      <c r="I232" s="4">
        <f t="shared" si="44"/>
        <v>-2.1995889692172748</v>
      </c>
      <c r="J232" s="4">
        <f t="shared" si="45"/>
        <v>5.3810970902785744</v>
      </c>
      <c r="K232" s="4">
        <f t="shared" si="46"/>
        <v>5.3489275367325906</v>
      </c>
      <c r="L232" s="3" t="str">
        <f t="shared" si="47"/>
        <v>Early</v>
      </c>
      <c r="M232" s="5">
        <f t="shared" si="48"/>
        <v>7.4696744410381974</v>
      </c>
      <c r="N232" t="b">
        <f t="shared" si="49"/>
        <v>0</v>
      </c>
    </row>
    <row r="233" spans="1:14" x14ac:dyDescent="0.2">
      <c r="A233" s="2">
        <f>A232+1/24</f>
        <v>18849.083333333594</v>
      </c>
      <c r="B233" s="5">
        <f t="shared" si="51"/>
        <v>267.34063664486257</v>
      </c>
      <c r="C233" s="6">
        <f t="shared" si="39"/>
        <v>0.22052789095453984</v>
      </c>
      <c r="D233" s="5">
        <f t="shared" si="40"/>
        <v>12.740040452174373</v>
      </c>
      <c r="E233" s="4">
        <f t="shared" si="41"/>
        <v>1.5944746968260812</v>
      </c>
      <c r="F233" s="4">
        <f t="shared" si="42"/>
        <v>1.5534547821269526</v>
      </c>
      <c r="G233" s="4">
        <f t="shared" si="43"/>
        <v>-1.5061378472826368</v>
      </c>
      <c r="H233" s="4">
        <f t="shared" si="44"/>
        <v>1.5124609469204711</v>
      </c>
      <c r="I233" s="4">
        <f t="shared" si="44"/>
        <v>-1.4652235221667884</v>
      </c>
      <c r="J233" s="4">
        <f t="shared" si="45"/>
        <v>5.390679791149978</v>
      </c>
      <c r="K233" s="4">
        <f t="shared" si="46"/>
        <v>5.3587552924923338</v>
      </c>
      <c r="L233" s="3" t="str">
        <f t="shared" si="47"/>
        <v>Early</v>
      </c>
      <c r="M233" s="5">
        <f t="shared" si="48"/>
        <v>10.457066050991486</v>
      </c>
      <c r="N233" t="b">
        <f t="shared" si="49"/>
        <v>0</v>
      </c>
    </row>
    <row r="234" spans="1:14" x14ac:dyDescent="0.2">
      <c r="A234" s="2">
        <f t="shared" si="50"/>
        <v>18849.125000000262</v>
      </c>
      <c r="B234" s="5">
        <f t="shared" si="51"/>
        <v>282.38170440710746</v>
      </c>
      <c r="C234" s="6">
        <f t="shared" si="39"/>
        <v>0.26809009724935473</v>
      </c>
      <c r="D234" s="5">
        <f t="shared" si="40"/>
        <v>15.550648064276446</v>
      </c>
      <c r="E234" s="4">
        <f t="shared" si="41"/>
        <v>2.2868586949618965</v>
      </c>
      <c r="F234" s="4">
        <f t="shared" si="42"/>
        <v>2.2554957575631036</v>
      </c>
      <c r="G234" s="4">
        <f t="shared" si="43"/>
        <v>-0.82420410475522776</v>
      </c>
      <c r="H234" s="4">
        <f t="shared" si="44"/>
        <v>2.2237367814229989</v>
      </c>
      <c r="I234" s="4">
        <f t="shared" si="44"/>
        <v>-0.79410979769015599</v>
      </c>
      <c r="J234" s="4">
        <f t="shared" si="45"/>
        <v>5.4002624920213833</v>
      </c>
      <c r="K234" s="4">
        <f t="shared" si="46"/>
        <v>5.368585979797488</v>
      </c>
      <c r="L234" s="3" t="str">
        <f t="shared" si="47"/>
        <v>Late</v>
      </c>
      <c r="M234" s="5">
        <f t="shared" si="48"/>
        <v>0.38616903984265732</v>
      </c>
      <c r="N234" t="b">
        <f t="shared" si="49"/>
        <v>0</v>
      </c>
    </row>
    <row r="235" spans="1:14" x14ac:dyDescent="0.2">
      <c r="A235" s="2">
        <f t="shared" si="50"/>
        <v>18849.16666666693</v>
      </c>
      <c r="B235" s="5">
        <f t="shared" si="51"/>
        <v>297.42277216935145</v>
      </c>
      <c r="C235" s="6">
        <f t="shared" si="39"/>
        <v>0.36551440745267988</v>
      </c>
      <c r="D235" s="5">
        <f t="shared" si="40"/>
        <v>21.439243640865314</v>
      </c>
      <c r="E235" s="4">
        <f t="shared" si="41"/>
        <v>2.7317878666123123</v>
      </c>
      <c r="F235" s="4">
        <f t="shared" si="42"/>
        <v>2.7151324351664377</v>
      </c>
      <c r="G235" s="4">
        <f t="shared" si="43"/>
        <v>-0.3937643530721282</v>
      </c>
      <c r="H235" s="4">
        <f t="shared" si="44"/>
        <v>2.6981727582200072</v>
      </c>
      <c r="I235" s="4">
        <f t="shared" si="44"/>
        <v>-0.37803398977617581</v>
      </c>
      <c r="J235" s="4">
        <f t="shared" si="45"/>
        <v>5.4098451928927869</v>
      </c>
      <c r="K235" s="4">
        <f t="shared" si="46"/>
        <v>5.3784195758760864</v>
      </c>
      <c r="L235" s="3" t="str">
        <f t="shared" si="47"/>
        <v>Late</v>
      </c>
      <c r="M235" s="5">
        <f t="shared" si="48"/>
        <v>2.1536470213870564</v>
      </c>
      <c r="N235" t="b">
        <f t="shared" si="49"/>
        <v>0</v>
      </c>
    </row>
    <row r="236" spans="1:14" x14ac:dyDescent="0.2">
      <c r="A236" s="2">
        <f t="shared" si="50"/>
        <v>18849.208333333598</v>
      </c>
      <c r="B236" s="5">
        <f t="shared" si="51"/>
        <v>312.46383993159725</v>
      </c>
      <c r="C236" s="6">
        <f t="shared" si="39"/>
        <v>0.47525312092312377</v>
      </c>
      <c r="D236" s="5">
        <f t="shared" si="40"/>
        <v>28.375831983809864</v>
      </c>
      <c r="E236" s="4">
        <f t="shared" si="41"/>
        <v>3.0266582354152192</v>
      </c>
      <c r="F236" s="4">
        <f t="shared" si="42"/>
        <v>3.021856496347525</v>
      </c>
      <c r="G236" s="4">
        <f t="shared" si="43"/>
        <v>-0.11032442653308516</v>
      </c>
      <c r="H236" s="4">
        <f t="shared" si="44"/>
        <v>3.0169590357794958</v>
      </c>
      <c r="I236" s="4">
        <f t="shared" si="44"/>
        <v>-0.10581029534089226</v>
      </c>
      <c r="J236" s="4">
        <f t="shared" si="45"/>
        <v>5.4194278937641922</v>
      </c>
      <c r="K236" s="4">
        <f t="shared" si="46"/>
        <v>5.3882560576890661</v>
      </c>
      <c r="L236" s="3" t="str">
        <f t="shared" si="47"/>
        <v>Late</v>
      </c>
      <c r="M236" s="5">
        <f t="shared" si="48"/>
        <v>3.2956397517249831</v>
      </c>
      <c r="N236" t="b">
        <f t="shared" si="49"/>
        <v>1</v>
      </c>
    </row>
    <row r="237" spans="1:14" x14ac:dyDescent="0.2">
      <c r="A237" s="2">
        <f t="shared" si="50"/>
        <v>18849.250000000266</v>
      </c>
      <c r="B237" s="5">
        <f t="shared" si="51"/>
        <v>327.50490769384123</v>
      </c>
      <c r="C237" s="6">
        <f t="shared" si="39"/>
        <v>0.58084288412343554</v>
      </c>
      <c r="D237" s="5">
        <f t="shared" si="40"/>
        <v>35.50984847831414</v>
      </c>
      <c r="E237" s="4">
        <f t="shared" si="41"/>
        <v>3.2535561436452611</v>
      </c>
      <c r="F237" s="4">
        <f t="shared" si="42"/>
        <v>-3.024950984727337</v>
      </c>
      <c r="G237" s="4">
        <f t="shared" si="43"/>
        <v>0.10747218657215041</v>
      </c>
      <c r="H237" s="4">
        <f t="shared" si="44"/>
        <v>-3.0201795130361702</v>
      </c>
      <c r="I237" s="4">
        <f t="shared" si="44"/>
        <v>0.10307430446657699</v>
      </c>
      <c r="J237" s="4">
        <f t="shared" si="45"/>
        <v>5.4290105946355958</v>
      </c>
      <c r="K237" s="4">
        <f t="shared" si="46"/>
        <v>5.3980954019323653</v>
      </c>
      <c r="L237" s="3" t="str">
        <f t="shared" si="47"/>
        <v>Late</v>
      </c>
      <c r="M237" s="5">
        <f t="shared" si="48"/>
        <v>4.1622269384360875</v>
      </c>
      <c r="N237" t="b">
        <f t="shared" si="49"/>
        <v>1</v>
      </c>
    </row>
    <row r="238" spans="1:14" x14ac:dyDescent="0.2">
      <c r="A238" s="2">
        <f t="shared" si="50"/>
        <v>18849.291666666933</v>
      </c>
      <c r="B238" s="5">
        <f t="shared" si="51"/>
        <v>342.54597545608613</v>
      </c>
      <c r="C238" s="6">
        <f t="shared" si="39"/>
        <v>0.6750015656823386</v>
      </c>
      <c r="D238" s="5">
        <f t="shared" si="40"/>
        <v>42.454271788734999</v>
      </c>
      <c r="E238" s="4">
        <f t="shared" si="41"/>
        <v>3.4492167871700246</v>
      </c>
      <c r="F238" s="4">
        <f t="shared" si="42"/>
        <v>-2.8213012706215039</v>
      </c>
      <c r="G238" s="4">
        <f t="shared" si="43"/>
        <v>0.29544256321929119</v>
      </c>
      <c r="H238" s="4">
        <f t="shared" si="44"/>
        <v>-2.8083927019515342</v>
      </c>
      <c r="I238" s="4">
        <f t="shared" si="44"/>
        <v>0.28350486926927043</v>
      </c>
      <c r="J238" s="4">
        <f t="shared" si="45"/>
        <v>5.4385932955070011</v>
      </c>
      <c r="K238" s="4">
        <f t="shared" si="46"/>
        <v>5.4079375850390798</v>
      </c>
      <c r="L238" s="3" t="str">
        <f t="shared" si="47"/>
        <v>Late</v>
      </c>
      <c r="M238" s="5">
        <f t="shared" si="48"/>
        <v>4.9050927643523359</v>
      </c>
      <c r="N238" t="b">
        <f t="shared" si="49"/>
        <v>1</v>
      </c>
    </row>
    <row r="239" spans="1:14" x14ac:dyDescent="0.2">
      <c r="A239" s="2">
        <f t="shared" si="50"/>
        <v>18849.333333333601</v>
      </c>
      <c r="B239" s="5">
        <f t="shared" si="51"/>
        <v>357.58704321833102</v>
      </c>
      <c r="C239" s="6">
        <f t="shared" si="39"/>
        <v>0.75435029793276887</v>
      </c>
      <c r="D239" s="5">
        <f t="shared" si="40"/>
        <v>48.968632579016941</v>
      </c>
      <c r="E239" s="4">
        <f t="shared" si="41"/>
        <v>3.6306794546331282</v>
      </c>
      <c r="F239" s="4">
        <f t="shared" si="42"/>
        <v>-2.632880448346163</v>
      </c>
      <c r="G239" s="4">
        <f t="shared" si="43"/>
        <v>0.47015932416538342</v>
      </c>
      <c r="H239" s="4">
        <f t="shared" si="44"/>
        <v>-2.6129112783558619</v>
      </c>
      <c r="I239" s="4">
        <f t="shared" si="44"/>
        <v>0.45158516271722798</v>
      </c>
      <c r="J239" s="4">
        <f t="shared" si="45"/>
        <v>5.4481759963784047</v>
      </c>
      <c r="K239" s="4">
        <f t="shared" si="46"/>
        <v>5.417782583181614</v>
      </c>
      <c r="L239" s="3" t="str">
        <f t="shared" si="47"/>
        <v>Late</v>
      </c>
      <c r="M239" s="5">
        <f t="shared" si="48"/>
        <v>5.5942582142784305</v>
      </c>
      <c r="N239" t="b">
        <f t="shared" si="49"/>
        <v>0</v>
      </c>
    </row>
    <row r="240" spans="1:14" x14ac:dyDescent="0.2">
      <c r="A240" s="2">
        <f t="shared" si="50"/>
        <v>18849.375000000269</v>
      </c>
      <c r="B240" s="5">
        <f t="shared" si="51"/>
        <v>12.628110980575912</v>
      </c>
      <c r="C240" s="6">
        <f t="shared" si="39"/>
        <v>0.81776179194562271</v>
      </c>
      <c r="D240" s="5">
        <f t="shared" si="40"/>
        <v>54.861364115058478</v>
      </c>
      <c r="E240" s="4">
        <f t="shared" si="41"/>
        <v>3.8067098172805141</v>
      </c>
      <c r="F240" s="4">
        <f t="shared" si="42"/>
        <v>-2.4507478701185268</v>
      </c>
      <c r="G240" s="4">
        <f t="shared" si="43"/>
        <v>0.64020660971843935</v>
      </c>
      <c r="H240" s="4">
        <f t="shared" si="44"/>
        <v>-2.4246231419918338</v>
      </c>
      <c r="I240" s="4">
        <f t="shared" si="44"/>
        <v>0.61571480259330591</v>
      </c>
      <c r="J240" s="4">
        <f t="shared" si="45"/>
        <v>5.4577586972498091</v>
      </c>
      <c r="K240" s="4">
        <f t="shared" si="46"/>
        <v>5.4276303722738799</v>
      </c>
      <c r="L240" s="3" t="str">
        <f t="shared" si="47"/>
        <v>Late</v>
      </c>
      <c r="M240" s="5">
        <f t="shared" si="48"/>
        <v>6.2662457758712904</v>
      </c>
      <c r="N240" t="b">
        <f t="shared" si="49"/>
        <v>0</v>
      </c>
    </row>
    <row r="241" spans="1:14" x14ac:dyDescent="0.2">
      <c r="A241" s="2">
        <f t="shared" si="50"/>
        <v>18849.416666666937</v>
      </c>
      <c r="B241" s="5">
        <f t="shared" si="51"/>
        <v>27.669178742820804</v>
      </c>
      <c r="C241" s="6">
        <f t="shared" si="39"/>
        <v>0.86567019564802516</v>
      </c>
      <c r="D241" s="5">
        <f t="shared" si="40"/>
        <v>59.959321154268004</v>
      </c>
      <c r="E241" s="4">
        <f t="shared" si="41"/>
        <v>3.9821067721927861</v>
      </c>
      <c r="F241" s="4">
        <f t="shared" si="42"/>
        <v>-2.2700998829209404</v>
      </c>
      <c r="G241" s="4">
        <f t="shared" si="43"/>
        <v>0.81037152937468238</v>
      </c>
      <c r="H241" s="4">
        <f t="shared" si="44"/>
        <v>-2.2387229657288081</v>
      </c>
      <c r="I241" s="4">
        <f t="shared" si="44"/>
        <v>0.78066525434947531</v>
      </c>
      <c r="J241" s="4">
        <f t="shared" si="45"/>
        <v>5.4673413981212136</v>
      </c>
      <c r="K241" s="4">
        <f t="shared" si="46"/>
        <v>5.4374809279734997</v>
      </c>
      <c r="L241" s="3" t="str">
        <f t="shared" si="47"/>
        <v>Late</v>
      </c>
      <c r="M241" s="5">
        <f t="shared" si="48"/>
        <v>6.9418023203076871</v>
      </c>
      <c r="N241" t="b">
        <f t="shared" si="49"/>
        <v>0</v>
      </c>
    </row>
    <row r="242" spans="1:14" x14ac:dyDescent="0.2">
      <c r="A242" s="2">
        <f t="shared" si="50"/>
        <v>18849.458333333605</v>
      </c>
      <c r="B242" s="5">
        <f t="shared" si="51"/>
        <v>42.710246505064788</v>
      </c>
      <c r="C242" s="6">
        <f t="shared" si="39"/>
        <v>0.89956793290228598</v>
      </c>
      <c r="D242" s="5">
        <f t="shared" si="40"/>
        <v>64.101331936490752</v>
      </c>
      <c r="E242" s="4">
        <f t="shared" si="41"/>
        <v>4.159387444644012</v>
      </c>
      <c r="F242" s="4">
        <f t="shared" si="42"/>
        <v>-2.0885177455701216</v>
      </c>
      <c r="G242" s="4">
        <f t="shared" si="43"/>
        <v>0.98326649940436928</v>
      </c>
      <c r="H242" s="4">
        <f t="shared" si="44"/>
        <v>-2.0528908321575901</v>
      </c>
      <c r="I242" s="4">
        <f t="shared" si="44"/>
        <v>0.94914168893934925</v>
      </c>
      <c r="J242" s="4">
        <f t="shared" si="45"/>
        <v>5.476924098992618</v>
      </c>
      <c r="K242" s="4">
        <f t="shared" si="46"/>
        <v>5.447334225684048</v>
      </c>
      <c r="L242" s="3" t="str">
        <f t="shared" si="47"/>
        <v>Late</v>
      </c>
      <c r="M242" s="5">
        <f t="shared" si="48"/>
        <v>7.6326902367007117</v>
      </c>
      <c r="N242" t="b">
        <f t="shared" si="49"/>
        <v>0</v>
      </c>
    </row>
    <row r="243" spans="1:14" x14ac:dyDescent="0.2">
      <c r="A243" s="2">
        <f t="shared" si="50"/>
        <v>18849.500000000273</v>
      </c>
      <c r="B243" s="5">
        <f t="shared" si="51"/>
        <v>57.751314267309681</v>
      </c>
      <c r="C243" s="6">
        <f t="shared" si="39"/>
        <v>0.92147859930230602</v>
      </c>
      <c r="D243" s="5">
        <f t="shared" si="40"/>
        <v>67.143209301752862</v>
      </c>
      <c r="E243" s="4">
        <f t="shared" si="41"/>
        <v>4.3394921228598786</v>
      </c>
      <c r="F243" s="4">
        <f t="shared" si="42"/>
        <v>-1.9052120114727915</v>
      </c>
      <c r="G243" s="4">
        <f t="shared" si="43"/>
        <v>1.1599889254894074</v>
      </c>
      <c r="H243" s="4">
        <f t="shared" si="44"/>
        <v>-1.8664833190890189</v>
      </c>
      <c r="I243" s="4">
        <f t="shared" si="44"/>
        <v>1.1224001793541538</v>
      </c>
      <c r="J243" s="4">
        <f t="shared" si="45"/>
        <v>5.4865067998640225</v>
      </c>
      <c r="K243" s="4">
        <f t="shared" si="46"/>
        <v>5.4571902405573054</v>
      </c>
      <c r="L243" s="3" t="str">
        <f t="shared" si="47"/>
        <v>Late</v>
      </c>
      <c r="M243" s="5">
        <f t="shared" si="48"/>
        <v>8.3443710724093307</v>
      </c>
      <c r="N243" t="b">
        <f t="shared" si="49"/>
        <v>0</v>
      </c>
    </row>
    <row r="244" spans="1:14" x14ac:dyDescent="0.2">
      <c r="A244" s="2">
        <f t="shared" si="50"/>
        <v>18849.541666666941</v>
      </c>
      <c r="B244" s="5">
        <f t="shared" si="51"/>
        <v>72.792382029554574</v>
      </c>
      <c r="C244" s="6">
        <f t="shared" si="39"/>
        <v>0.93338656903023887</v>
      </c>
      <c r="D244" s="5">
        <f t="shared" si="40"/>
        <v>68.969027922155561</v>
      </c>
      <c r="E244" s="4">
        <f t="shared" si="41"/>
        <v>4.5221569848045347</v>
      </c>
      <c r="F244" s="4">
        <f t="shared" si="42"/>
        <v>-1.7205997203147263</v>
      </c>
      <c r="G244" s="4">
        <f t="shared" si="43"/>
        <v>1.3404479906045836</v>
      </c>
      <c r="H244" s="4">
        <f t="shared" si="44"/>
        <v>-1.6800589023021533</v>
      </c>
      <c r="I244" s="4">
        <f t="shared" si="44"/>
        <v>1.3005309267569285</v>
      </c>
      <c r="J244" s="4">
        <f t="shared" si="45"/>
        <v>5.4960895007354269</v>
      </c>
      <c r="K244" s="4">
        <f t="shared" si="46"/>
        <v>5.4670489474955426</v>
      </c>
      <c r="L244" s="3" t="str">
        <f t="shared" si="47"/>
        <v>Late</v>
      </c>
      <c r="M244" s="5">
        <f t="shared" si="48"/>
        <v>9.0772370322872558</v>
      </c>
      <c r="N244" t="b">
        <f t="shared" si="49"/>
        <v>0</v>
      </c>
    </row>
    <row r="245" spans="1:14" x14ac:dyDescent="0.2">
      <c r="A245" s="2">
        <f t="shared" si="50"/>
        <v>18849.583333333609</v>
      </c>
      <c r="B245" s="5">
        <f t="shared" si="51"/>
        <v>87.833449791799467</v>
      </c>
      <c r="C245" s="6">
        <f t="shared" si="39"/>
        <v>0.93669873810067816</v>
      </c>
      <c r="D245" s="5">
        <f t="shared" si="40"/>
        <v>69.504343973067975</v>
      </c>
      <c r="E245" s="4">
        <f t="shared" si="41"/>
        <v>4.70625005543278</v>
      </c>
      <c r="F245" s="4">
        <f t="shared" si="42"/>
        <v>-1.5359193663276127</v>
      </c>
      <c r="G245" s="4">
        <f t="shared" si="43"/>
        <v>1.5236518400380188</v>
      </c>
      <c r="H245" s="4">
        <f t="shared" si="44"/>
        <v>-1.4949443000486202</v>
      </c>
      <c r="I245" s="4">
        <f t="shared" si="44"/>
        <v>1.4826973949534887</v>
      </c>
      <c r="J245" s="4">
        <f t="shared" si="45"/>
        <v>5.5056722016068314</v>
      </c>
      <c r="K245" s="4">
        <f t="shared" si="46"/>
        <v>5.4769103211538264</v>
      </c>
      <c r="L245" s="3" t="str">
        <f t="shared" si="47"/>
        <v>Late</v>
      </c>
      <c r="M245" s="5">
        <f t="shared" si="48"/>
        <v>9.8276507623957077</v>
      </c>
      <c r="N245" t="b">
        <f t="shared" si="49"/>
        <v>0</v>
      </c>
    </row>
    <row r="246" spans="1:14" x14ac:dyDescent="0.2">
      <c r="A246" s="2">
        <f t="shared" si="50"/>
        <v>18849.625000000276</v>
      </c>
      <c r="B246" s="5">
        <f t="shared" si="51"/>
        <v>102.87451755404436</v>
      </c>
      <c r="C246" s="6">
        <f t="shared" si="39"/>
        <v>0.931859570720456</v>
      </c>
      <c r="D246" s="5">
        <f t="shared" si="40"/>
        <v>68.726568638903217</v>
      </c>
      <c r="E246" s="4">
        <f t="shared" si="41"/>
        <v>4.8901908533031699</v>
      </c>
      <c r="F246" s="4">
        <f t="shared" si="42"/>
        <v>-1.3527751813238067</v>
      </c>
      <c r="G246" s="4">
        <f t="shared" si="43"/>
        <v>1.7080861709271664</v>
      </c>
      <c r="H246" s="4">
        <f t="shared" si="44"/>
        <v>-1.3127457586213844</v>
      </c>
      <c r="I246" s="4">
        <f t="shared" si="44"/>
        <v>1.6674719586722873</v>
      </c>
      <c r="J246" s="4">
        <f t="shared" si="45"/>
        <v>5.5152549024782358</v>
      </c>
      <c r="K246" s="4">
        <f t="shared" si="46"/>
        <v>5.4867743359423438</v>
      </c>
      <c r="L246" s="3" t="str">
        <f t="shared" si="47"/>
        <v>Late</v>
      </c>
      <c r="M246" s="5">
        <f t="shared" si="48"/>
        <v>10.589404786667718</v>
      </c>
      <c r="N246" t="b">
        <f t="shared" si="49"/>
        <v>0</v>
      </c>
    </row>
    <row r="247" spans="1:14" x14ac:dyDescent="0.2">
      <c r="A247" s="2">
        <f t="shared" si="50"/>
        <v>18849.666666666944</v>
      </c>
      <c r="B247" s="5">
        <f t="shared" si="51"/>
        <v>117.91558531628925</v>
      </c>
      <c r="C247" s="6">
        <f t="shared" si="39"/>
        <v>0.91822812236126683</v>
      </c>
      <c r="D247" s="5">
        <f t="shared" si="40"/>
        <v>66.668404853310633</v>
      </c>
      <c r="E247" s="4">
        <f t="shared" si="41"/>
        <v>5.0724459603348828</v>
      </c>
      <c r="F247" s="4">
        <f t="shared" si="42"/>
        <v>-1.1726322589834917</v>
      </c>
      <c r="G247" s="4">
        <f t="shared" si="43"/>
        <v>1.892191643054147</v>
      </c>
      <c r="H247" s="4">
        <f t="shared" si="44"/>
        <v>-1.1348395091170895</v>
      </c>
      <c r="I247" s="4">
        <f t="shared" si="44"/>
        <v>1.853291024505731</v>
      </c>
      <c r="J247" s="4">
        <f t="shared" si="45"/>
        <v>5.5248376033496402</v>
      </c>
      <c r="K247" s="4">
        <f t="shared" si="46"/>
        <v>5.496640966028755</v>
      </c>
      <c r="L247" s="3" t="str">
        <f t="shared" si="47"/>
        <v>Late</v>
      </c>
      <c r="M247" s="5">
        <f t="shared" si="48"/>
        <v>11.355700424210228</v>
      </c>
      <c r="N247" t="b">
        <f t="shared" si="49"/>
        <v>0</v>
      </c>
    </row>
    <row r="248" spans="1:14" x14ac:dyDescent="0.2">
      <c r="A248" s="2">
        <f t="shared" si="50"/>
        <v>18849.708333333612</v>
      </c>
      <c r="B248" s="5">
        <f t="shared" si="51"/>
        <v>132.95665307853324</v>
      </c>
      <c r="C248" s="6">
        <f t="shared" si="39"/>
        <v>0.89425514581464771</v>
      </c>
      <c r="D248" s="5">
        <f t="shared" si="40"/>
        <v>63.412915338149602</v>
      </c>
      <c r="E248" s="4">
        <f t="shared" si="41"/>
        <v>5.2520156415738901</v>
      </c>
      <c r="F248" s="4">
        <f t="shared" si="42"/>
        <v>-0.9963514058025863</v>
      </c>
      <c r="G248" s="4">
        <f t="shared" si="43"/>
        <v>2.0748632624208283</v>
      </c>
      <c r="H248" s="4">
        <f t="shared" si="44"/>
        <v>-0.96193214998225962</v>
      </c>
      <c r="I248" s="4">
        <f t="shared" si="44"/>
        <v>2.038962616228758</v>
      </c>
      <c r="J248" s="4">
        <f t="shared" si="45"/>
        <v>5.5344203042210447</v>
      </c>
      <c r="K248" s="4">
        <f t="shared" si="46"/>
        <v>5.506510185340562</v>
      </c>
      <c r="L248" s="3" t="str">
        <f t="shared" si="47"/>
        <v>Late</v>
      </c>
      <c r="M248" s="5">
        <f t="shared" si="48"/>
        <v>12.121354827649395</v>
      </c>
      <c r="N248" t="b">
        <f t="shared" si="49"/>
        <v>0</v>
      </c>
    </row>
    <row r="249" spans="1:14" x14ac:dyDescent="0.2">
      <c r="A249" s="2">
        <f t="shared" si="50"/>
        <v>18849.75000000028</v>
      </c>
      <c r="B249" s="5">
        <f t="shared" si="51"/>
        <v>147.99772084077813</v>
      </c>
      <c r="C249" s="6">
        <f t="shared" si="39"/>
        <v>0.85790590420375923</v>
      </c>
      <c r="D249" s="5">
        <f t="shared" si="40"/>
        <v>59.082264792033939</v>
      </c>
      <c r="E249" s="4">
        <f t="shared" si="41"/>
        <v>5.4288352097681267</v>
      </c>
      <c r="F249" s="4">
        <f t="shared" si="42"/>
        <v>-0.82383062018737574</v>
      </c>
      <c r="G249" s="4">
        <f t="shared" si="43"/>
        <v>2.2558899061431417</v>
      </c>
      <c r="H249" s="4">
        <f t="shared" si="44"/>
        <v>-0.79374671482272219</v>
      </c>
      <c r="I249" s="4">
        <f t="shared" si="44"/>
        <v>2.2241411527616437</v>
      </c>
      <c r="J249" s="4">
        <f t="shared" si="45"/>
        <v>5.5440030050924491</v>
      </c>
      <c r="K249" s="4">
        <f t="shared" si="46"/>
        <v>5.5163819675675079</v>
      </c>
      <c r="L249" s="3" t="str">
        <f t="shared" si="47"/>
        <v>Late</v>
      </c>
      <c r="M249" s="5">
        <f t="shared" si="48"/>
        <v>12.88486537138427</v>
      </c>
      <c r="N249" t="b">
        <f t="shared" si="49"/>
        <v>0</v>
      </c>
    </row>
    <row r="250" spans="1:14" x14ac:dyDescent="0.2">
      <c r="A250" s="2">
        <f t="shared" si="50"/>
        <v>18849.791666666948</v>
      </c>
      <c r="B250" s="5">
        <f t="shared" si="51"/>
        <v>163.03878860302302</v>
      </c>
      <c r="C250" s="6">
        <f t="shared" si="39"/>
        <v>0.80721286208580678</v>
      </c>
      <c r="D250" s="5">
        <f t="shared" si="40"/>
        <v>53.824507512568076</v>
      </c>
      <c r="E250" s="4">
        <f t="shared" si="41"/>
        <v>5.6041043672293371</v>
      </c>
      <c r="F250" s="4">
        <f t="shared" si="42"/>
        <v>-0.65372493728378278</v>
      </c>
      <c r="G250" s="4">
        <f t="shared" si="43"/>
        <v>2.4363333762217305</v>
      </c>
      <c r="H250" s="4">
        <f t="shared" si="44"/>
        <v>-0.62879088721811671</v>
      </c>
      <c r="I250" s="4">
        <f t="shared" si="44"/>
        <v>2.4097558938897379</v>
      </c>
      <c r="J250" s="4">
        <f t="shared" si="45"/>
        <v>5.5535857059638536</v>
      </c>
      <c r="K250" s="4">
        <f t="shared" si="46"/>
        <v>5.5262562861639868</v>
      </c>
      <c r="L250" s="3" t="str">
        <f t="shared" si="47"/>
        <v>Early</v>
      </c>
      <c r="M250" s="5">
        <f t="shared" si="48"/>
        <v>0.43832768440998288</v>
      </c>
      <c r="N250" t="b">
        <f t="shared" si="49"/>
        <v>0</v>
      </c>
    </row>
    <row r="251" spans="1:14" x14ac:dyDescent="0.2">
      <c r="A251" s="2">
        <f t="shared" si="50"/>
        <v>18849.833333333616</v>
      </c>
      <c r="B251" s="5">
        <f t="shared" si="51"/>
        <v>178.07985636526791</v>
      </c>
      <c r="C251" s="6">
        <f t="shared" si="39"/>
        <v>0.74084160074751604</v>
      </c>
      <c r="D251" s="5">
        <f t="shared" si="40"/>
        <v>47.803156466944529</v>
      </c>
      <c r="E251" s="4">
        <f t="shared" si="41"/>
        <v>5.7806925145227677</v>
      </c>
      <c r="F251" s="4">
        <f t="shared" si="42"/>
        <v>-0.4830878029528467</v>
      </c>
      <c r="G251" s="4">
        <f t="shared" si="43"/>
        <v>2.618984602493625</v>
      </c>
      <c r="H251" s="4">
        <f t="shared" si="44"/>
        <v>-0.46404265370515196</v>
      </c>
      <c r="I251" s="4">
        <f t="shared" si="44"/>
        <v>2.5985197902446706</v>
      </c>
      <c r="J251" s="4">
        <f t="shared" si="45"/>
        <v>5.563168406835258</v>
      </c>
      <c r="K251" s="4">
        <f t="shared" si="46"/>
        <v>5.5361331143514851</v>
      </c>
      <c r="L251" s="3" t="str">
        <f t="shared" si="47"/>
        <v>Early</v>
      </c>
      <c r="M251" s="5">
        <f t="shared" si="48"/>
        <v>1.1130049610651098</v>
      </c>
      <c r="N251" t="b">
        <f t="shared" si="49"/>
        <v>0</v>
      </c>
    </row>
    <row r="252" spans="1:14" x14ac:dyDescent="0.2">
      <c r="A252" s="2">
        <f t="shared" si="50"/>
        <v>18849.875000000284</v>
      </c>
      <c r="B252" s="5">
        <f t="shared" si="51"/>
        <v>193.12092412751281</v>
      </c>
      <c r="C252" s="6">
        <f t="shared" si="39"/>
        <v>0.65860826903743153</v>
      </c>
      <c r="D252" s="5">
        <f t="shared" si="40"/>
        <v>41.193817657596092</v>
      </c>
      <c r="E252" s="4">
        <f t="shared" si="41"/>
        <v>5.963959870915974</v>
      </c>
      <c r="F252" s="4">
        <f t="shared" si="42"/>
        <v>-0.30659898381869244</v>
      </c>
      <c r="G252" s="4">
        <f t="shared" si="43"/>
        <v>2.8092392762604801</v>
      </c>
      <c r="H252" s="4">
        <f t="shared" si="44"/>
        <v>-0.29422444678158099</v>
      </c>
      <c r="I252" s="4">
        <f t="shared" si="44"/>
        <v>2.7958622667926134</v>
      </c>
      <c r="J252" s="4">
        <f t="shared" si="45"/>
        <v>5.5727511077066625</v>
      </c>
      <c r="K252" s="4">
        <f t="shared" si="46"/>
        <v>5.5460124251210416</v>
      </c>
      <c r="L252" s="3" t="str">
        <f t="shared" si="47"/>
        <v>Early</v>
      </c>
      <c r="M252" s="5">
        <f t="shared" si="48"/>
        <v>1.809727055246068</v>
      </c>
      <c r="N252" t="b">
        <f t="shared" si="49"/>
        <v>0</v>
      </c>
    </row>
    <row r="253" spans="1:14" x14ac:dyDescent="0.2">
      <c r="A253" s="2">
        <f t="shared" si="50"/>
        <v>18849.916666666952</v>
      </c>
      <c r="B253" s="5">
        <f t="shared" si="51"/>
        <v>208.1619918897577</v>
      </c>
      <c r="C253" s="6">
        <f t="shared" si="39"/>
        <v>0.56199265556290368</v>
      </c>
      <c r="D253" s="5">
        <f t="shared" si="40"/>
        <v>34.193715472562012</v>
      </c>
      <c r="E253" s="4">
        <f t="shared" si="41"/>
        <v>6.1637548250592182</v>
      </c>
      <c r="F253" s="4">
        <f t="shared" si="42"/>
        <v>-0.11464094648992518</v>
      </c>
      <c r="G253" s="4">
        <f t="shared" si="43"/>
        <v>3.0171735281466967</v>
      </c>
      <c r="H253" s="4">
        <f t="shared" si="44"/>
        <v>-0.10995095652598093</v>
      </c>
      <c r="I253" s="4">
        <f t="shared" si="44"/>
        <v>3.0120854949765432</v>
      </c>
      <c r="J253" s="4">
        <f t="shared" si="45"/>
        <v>5.5823338085780669</v>
      </c>
      <c r="K253" s="4">
        <f t="shared" si="46"/>
        <v>5.5558941912357245</v>
      </c>
      <c r="L253" s="3" t="str">
        <f t="shared" si="47"/>
        <v>Early</v>
      </c>
      <c r="M253" s="5">
        <f t="shared" si="48"/>
        <v>2.5693023554561072</v>
      </c>
      <c r="N253" t="b">
        <f t="shared" si="49"/>
        <v>0</v>
      </c>
    </row>
    <row r="254" spans="1:14" x14ac:dyDescent="0.2">
      <c r="A254" s="2">
        <f t="shared" si="50"/>
        <v>18849.95833333362</v>
      </c>
      <c r="B254" s="5">
        <f t="shared" si="51"/>
        <v>223.20305965200259</v>
      </c>
      <c r="C254" s="6">
        <f t="shared" si="39"/>
        <v>0.45491850967995179</v>
      </c>
      <c r="D254" s="5">
        <f t="shared" si="40"/>
        <v>27.059691121412634</v>
      </c>
      <c r="E254" s="4">
        <f t="shared" si="41"/>
        <v>0.11638068533451484</v>
      </c>
      <c r="F254" s="4">
        <f t="shared" si="42"/>
        <v>0.11171292931830989</v>
      </c>
      <c r="G254" s="4">
        <f t="shared" si="43"/>
        <v>-3.0203500954839098</v>
      </c>
      <c r="H254" s="4">
        <f t="shared" si="44"/>
        <v>0.10714221998304806</v>
      </c>
      <c r="I254" s="4">
        <f t="shared" si="44"/>
        <v>-3.0153913202679474</v>
      </c>
      <c r="J254" s="4">
        <f t="shared" si="45"/>
        <v>5.5919165094494714</v>
      </c>
      <c r="K254" s="4">
        <f t="shared" si="46"/>
        <v>5.5657783852331342</v>
      </c>
      <c r="L254" s="3" t="str">
        <f t="shared" si="47"/>
        <v>Early</v>
      </c>
      <c r="M254" s="5">
        <f t="shared" si="48"/>
        <v>3.4715813616063653</v>
      </c>
      <c r="N254" t="b">
        <f t="shared" si="49"/>
        <v>1</v>
      </c>
    </row>
    <row r="255" spans="1:14" x14ac:dyDescent="0.2">
      <c r="A255" s="2">
        <f t="shared" si="50"/>
        <v>18850.000000000287</v>
      </c>
      <c r="B255" s="5">
        <f t="shared" si="51"/>
        <v>238.24412741424658</v>
      </c>
      <c r="C255" s="6">
        <f t="shared" si="39"/>
        <v>0.3457816886274746</v>
      </c>
      <c r="D255" s="5">
        <f t="shared" si="40"/>
        <v>20.229520243252487</v>
      </c>
      <c r="E255" s="4">
        <f t="shared" si="41"/>
        <v>0.43097378282557486</v>
      </c>
      <c r="F255" s="4">
        <f t="shared" si="42"/>
        <v>0.4141524346908545</v>
      </c>
      <c r="G255" s="4">
        <f t="shared" si="43"/>
        <v>-2.693158777474796</v>
      </c>
      <c r="H255" s="4">
        <f t="shared" si="44"/>
        <v>0.39765345393355211</v>
      </c>
      <c r="I255" s="4">
        <f t="shared" si="44"/>
        <v>-2.6753830311034883</v>
      </c>
      <c r="J255" s="4">
        <f t="shared" si="45"/>
        <v>5.6014992103208758</v>
      </c>
      <c r="K255" s="4">
        <f t="shared" si="46"/>
        <v>5.5756649794279243</v>
      </c>
      <c r="L255" s="3" t="str">
        <f t="shared" si="47"/>
        <v>Early</v>
      </c>
      <c r="M255" s="5">
        <f t="shared" si="48"/>
        <v>4.6930903810763249</v>
      </c>
      <c r="N255" t="b">
        <f t="shared" si="49"/>
        <v>1</v>
      </c>
    </row>
    <row r="256" spans="1:14" x14ac:dyDescent="0.2">
      <c r="A256" s="2">
        <f t="shared" si="50"/>
        <v>18850.041666666955</v>
      </c>
      <c r="B256" s="5">
        <f t="shared" si="51"/>
        <v>253.28519517649147</v>
      </c>
      <c r="C256" s="6">
        <f t="shared" si="39"/>
        <v>0.25396284559767784</v>
      </c>
      <c r="D256" s="5">
        <f t="shared" si="40"/>
        <v>14.712137579842967</v>
      </c>
      <c r="E256" s="4">
        <f t="shared" si="41"/>
        <v>0.91735781376992875</v>
      </c>
      <c r="F256" s="4">
        <f t="shared" si="42"/>
        <v>0.88519401038916479</v>
      </c>
      <c r="G256" s="4">
        <f t="shared" si="43"/>
        <v>-2.1912590452065954</v>
      </c>
      <c r="H256" s="4">
        <f t="shared" si="44"/>
        <v>0.85345845905958362</v>
      </c>
      <c r="I256" s="4">
        <f t="shared" si="44"/>
        <v>-2.1579010551376618</v>
      </c>
      <c r="J256" s="4">
        <f t="shared" si="45"/>
        <v>5.6110819111922794</v>
      </c>
      <c r="K256" s="4">
        <f t="shared" si="46"/>
        <v>5.5855539459143433</v>
      </c>
      <c r="L256" s="3" t="str">
        <f t="shared" si="47"/>
        <v>Early</v>
      </c>
      <c r="M256" s="5">
        <f t="shared" si="48"/>
        <v>6.6333154032965727</v>
      </c>
      <c r="N256" t="b">
        <f t="shared" si="49"/>
        <v>0</v>
      </c>
    </row>
    <row r="257" spans="1:14" x14ac:dyDescent="0.2">
      <c r="A257" s="2">
        <f t="shared" si="50"/>
        <v>18850.083333333623</v>
      </c>
      <c r="B257" s="5">
        <f t="shared" si="51"/>
        <v>268.32626293873636</v>
      </c>
      <c r="C257" s="6">
        <f t="shared" si="39"/>
        <v>0.22110563297815966</v>
      </c>
      <c r="D257" s="5">
        <f t="shared" si="40"/>
        <v>12.773980430102675</v>
      </c>
      <c r="E257" s="4">
        <f t="shared" si="41"/>
        <v>1.6456418056224615</v>
      </c>
      <c r="F257" s="4">
        <f t="shared" si="42"/>
        <v>1.6046822987412814</v>
      </c>
      <c r="G257" s="4">
        <f t="shared" si="43"/>
        <v>-1.4551167403074703</v>
      </c>
      <c r="H257" s="4">
        <f t="shared" si="44"/>
        <v>1.5637058358003744</v>
      </c>
      <c r="I257" s="4">
        <f t="shared" si="44"/>
        <v>-1.4143907607477351</v>
      </c>
      <c r="J257" s="4">
        <f t="shared" si="45"/>
        <v>5.6206646120636847</v>
      </c>
      <c r="K257" s="4">
        <f t="shared" si="46"/>
        <v>5.5954452565688042</v>
      </c>
      <c r="L257" s="3" t="str">
        <f t="shared" si="47"/>
        <v>Early</v>
      </c>
      <c r="M257" s="5">
        <f t="shared" si="48"/>
        <v>9.679884620804529</v>
      </c>
      <c r="N257" t="b">
        <f t="shared" si="49"/>
        <v>0</v>
      </c>
    </row>
    <row r="258" spans="1:14" x14ac:dyDescent="0.2">
      <c r="A258" s="2">
        <f t="shared" si="50"/>
        <v>18850.125000000291</v>
      </c>
      <c r="B258" s="5">
        <f t="shared" si="51"/>
        <v>283.36733070098126</v>
      </c>
      <c r="C258" s="6">
        <f t="shared" si="39"/>
        <v>0.27349985535685828</v>
      </c>
      <c r="D258" s="5">
        <f t="shared" si="40"/>
        <v>15.872635270136861</v>
      </c>
      <c r="E258" s="4">
        <f t="shared" si="41"/>
        <v>2.323119773375967</v>
      </c>
      <c r="F258" s="4">
        <f t="shared" si="42"/>
        <v>2.2927496396813263</v>
      </c>
      <c r="G258" s="4">
        <f t="shared" si="43"/>
        <v>-0.78894209053332764</v>
      </c>
      <c r="H258" s="4">
        <f t="shared" si="44"/>
        <v>2.2619784709240949</v>
      </c>
      <c r="I258" s="4">
        <f t="shared" si="44"/>
        <v>-0.75984815144569229</v>
      </c>
      <c r="J258" s="4">
        <f t="shared" si="45"/>
        <v>5.6302473129350883</v>
      </c>
      <c r="K258" s="4">
        <f t="shared" si="46"/>
        <v>5.6053388830524522</v>
      </c>
      <c r="L258" s="3" t="str">
        <f t="shared" si="47"/>
        <v>Early</v>
      </c>
      <c r="M258" s="5">
        <f t="shared" si="48"/>
        <v>12.674386308073567</v>
      </c>
      <c r="N258" t="b">
        <f t="shared" si="49"/>
        <v>0</v>
      </c>
    </row>
    <row r="259" spans="1:14" x14ac:dyDescent="0.2">
      <c r="A259" s="2">
        <f t="shared" si="50"/>
        <v>18850.166666666959</v>
      </c>
      <c r="B259" s="5">
        <f t="shared" si="51"/>
        <v>298.40839846322524</v>
      </c>
      <c r="C259" s="6">
        <f t="shared" si="39"/>
        <v>0.37258726963594996</v>
      </c>
      <c r="D259" s="5">
        <f t="shared" si="40"/>
        <v>21.875269654503928</v>
      </c>
      <c r="E259" s="4">
        <f t="shared" si="41"/>
        <v>2.754470830618335</v>
      </c>
      <c r="F259" s="4">
        <f t="shared" si="42"/>
        <v>2.7386863629232217</v>
      </c>
      <c r="G259" s="4">
        <f t="shared" si="43"/>
        <v>-0.37192568364577361</v>
      </c>
      <c r="H259" s="4">
        <f t="shared" si="44"/>
        <v>2.7226105267624989</v>
      </c>
      <c r="I259" s="4">
        <f t="shared" si="44"/>
        <v>-0.35702586840204059</v>
      </c>
      <c r="J259" s="4">
        <f t="shared" si="45"/>
        <v>5.6398300138064936</v>
      </c>
      <c r="K259" s="4">
        <f t="shared" si="46"/>
        <v>5.615234796813783</v>
      </c>
      <c r="L259" s="3" t="str">
        <f t="shared" si="47"/>
        <v>Late</v>
      </c>
      <c r="M259" s="5">
        <f t="shared" si="48"/>
        <v>1.2449927079614569</v>
      </c>
      <c r="N259" t="b">
        <f t="shared" si="49"/>
        <v>0</v>
      </c>
    </row>
    <row r="260" spans="1:14" x14ac:dyDescent="0.2">
      <c r="A260" s="2">
        <f t="shared" si="50"/>
        <v>18850.208333333627</v>
      </c>
      <c r="B260" s="5">
        <f t="shared" si="51"/>
        <v>313.44946622547104</v>
      </c>
      <c r="C260" s="6">
        <f t="shared" si="39"/>
        <v>0.48240860198863722</v>
      </c>
      <c r="D260" s="5">
        <f t="shared" si="40"/>
        <v>28.842830118982331</v>
      </c>
      <c r="E260" s="4">
        <f t="shared" si="41"/>
        <v>3.0430429769871332</v>
      </c>
      <c r="F260" s="4">
        <f t="shared" si="42"/>
        <v>3.0389232054920132</v>
      </c>
      <c r="G260" s="4">
        <f t="shared" si="43"/>
        <v>-9.4594703041743999E-2</v>
      </c>
      <c r="H260" s="4">
        <f t="shared" si="44"/>
        <v>3.0347211495316628</v>
      </c>
      <c r="I260" s="4">
        <f t="shared" si="44"/>
        <v>-9.0722101693363602E-2</v>
      </c>
      <c r="J260" s="4">
        <f t="shared" si="45"/>
        <v>5.6494127146778972</v>
      </c>
      <c r="K260" s="4">
        <f t="shared" si="46"/>
        <v>5.6251329690912524</v>
      </c>
      <c r="L260" s="3" t="str">
        <f t="shared" si="47"/>
        <v>Late</v>
      </c>
      <c r="M260" s="5">
        <f t="shared" si="48"/>
        <v>2.3612449233242718</v>
      </c>
      <c r="N260" t="b">
        <f t="shared" si="49"/>
        <v>0</v>
      </c>
    </row>
    <row r="261" spans="1:14" x14ac:dyDescent="0.2">
      <c r="A261" s="2">
        <f t="shared" si="50"/>
        <v>18850.250000000295</v>
      </c>
      <c r="B261" s="5">
        <f t="shared" si="51"/>
        <v>328.49053398771503</v>
      </c>
      <c r="C261" s="6">
        <f t="shared" si="39"/>
        <v>0.5874147920228846</v>
      </c>
      <c r="D261" s="5">
        <f t="shared" si="40"/>
        <v>35.973767818059009</v>
      </c>
      <c r="E261" s="4">
        <f t="shared" si="41"/>
        <v>3.267082003909521</v>
      </c>
      <c r="F261" s="4">
        <f t="shared" si="42"/>
        <v>-3.0108629592504919</v>
      </c>
      <c r="G261" s="4">
        <f t="shared" si="43"/>
        <v>0.12045800703555076</v>
      </c>
      <c r="H261" s="4">
        <f t="shared" si="44"/>
        <v>-3.0055182957995754</v>
      </c>
      <c r="I261" s="4">
        <f t="shared" si="44"/>
        <v>0.11553116380520732</v>
      </c>
      <c r="J261" s="4">
        <f t="shared" si="45"/>
        <v>5.6589954155493025</v>
      </c>
      <c r="K261" s="4">
        <f t="shared" si="46"/>
        <v>5.6350333709159264</v>
      </c>
      <c r="L261" s="3" t="str">
        <f t="shared" si="47"/>
        <v>Late</v>
      </c>
      <c r="M261" s="5">
        <f t="shared" si="48"/>
        <v>3.2163907710003814</v>
      </c>
      <c r="N261" t="b">
        <f t="shared" si="49"/>
        <v>1</v>
      </c>
    </row>
    <row r="262" spans="1:14" x14ac:dyDescent="0.2">
      <c r="A262" s="2">
        <f t="shared" si="50"/>
        <v>18850.291666666963</v>
      </c>
      <c r="B262" s="5">
        <f t="shared" si="51"/>
        <v>343.53160174995992</v>
      </c>
      <c r="C262" s="6">
        <f t="shared" si="39"/>
        <v>0.68067681001900537</v>
      </c>
      <c r="D262" s="5">
        <f t="shared" si="40"/>
        <v>42.896554030116384</v>
      </c>
      <c r="E262" s="4">
        <f t="shared" si="41"/>
        <v>3.4614175278592452</v>
      </c>
      <c r="F262" s="4">
        <f t="shared" si="42"/>
        <v>-2.808616084705402</v>
      </c>
      <c r="G262" s="4">
        <f t="shared" si="43"/>
        <v>0.3071754778852529</v>
      </c>
      <c r="H262" s="4">
        <f t="shared" si="44"/>
        <v>-2.7952149251990153</v>
      </c>
      <c r="I262" s="4">
        <f t="shared" si="44"/>
        <v>0.2947784089123433</v>
      </c>
      <c r="J262" s="4">
        <f t="shared" si="45"/>
        <v>5.6685781164207061</v>
      </c>
      <c r="K262" s="4">
        <f t="shared" si="46"/>
        <v>5.6449359731141335</v>
      </c>
      <c r="L262" s="3" t="str">
        <f t="shared" si="47"/>
        <v>Late</v>
      </c>
      <c r="M262" s="5">
        <f t="shared" si="48"/>
        <v>3.9541113891116555</v>
      </c>
      <c r="N262" t="b">
        <f t="shared" si="49"/>
        <v>1</v>
      </c>
    </row>
    <row r="263" spans="1:14" x14ac:dyDescent="0.2">
      <c r="A263" s="2">
        <f t="shared" si="50"/>
        <v>18850.33333333363</v>
      </c>
      <c r="B263" s="5">
        <f t="shared" si="51"/>
        <v>358.57266951220481</v>
      </c>
      <c r="C263" s="6">
        <f t="shared" si="39"/>
        <v>0.75899591079887885</v>
      </c>
      <c r="D263" s="5">
        <f t="shared" si="40"/>
        <v>49.375759386535734</v>
      </c>
      <c r="E263" s="4">
        <f t="shared" si="41"/>
        <v>3.6423131388734893</v>
      </c>
      <c r="F263" s="4">
        <f t="shared" si="42"/>
        <v>-2.6208214530205405</v>
      </c>
      <c r="G263" s="4">
        <f t="shared" si="43"/>
        <v>0.48137843628540256</v>
      </c>
      <c r="H263" s="4">
        <f t="shared" si="44"/>
        <v>-2.6004219336613588</v>
      </c>
      <c r="I263" s="4">
        <f t="shared" si="44"/>
        <v>0.46239537878574494</v>
      </c>
      <c r="J263" s="4">
        <f t="shared" si="45"/>
        <v>5.6781608172921114</v>
      </c>
      <c r="K263" s="4">
        <f t="shared" si="46"/>
        <v>5.6548407463101533</v>
      </c>
      <c r="L263" s="3" t="str">
        <f t="shared" si="47"/>
        <v>Late</v>
      </c>
      <c r="M263" s="5">
        <f t="shared" si="48"/>
        <v>4.6412622557590364</v>
      </c>
      <c r="N263" t="b">
        <f t="shared" si="49"/>
        <v>1</v>
      </c>
    </row>
    <row r="264" spans="1:14" x14ac:dyDescent="0.2">
      <c r="A264" s="2">
        <f t="shared" si="50"/>
        <v>18850.375000000298</v>
      </c>
      <c r="B264" s="5">
        <f t="shared" si="51"/>
        <v>13.613737274449704</v>
      </c>
      <c r="C264" s="6">
        <f t="shared" si="39"/>
        <v>0.82136410153352646</v>
      </c>
      <c r="D264" s="5">
        <f t="shared" si="40"/>
        <v>55.221579590086648</v>
      </c>
      <c r="E264" s="4">
        <f t="shared" si="41"/>
        <v>3.8181855751160261</v>
      </c>
      <c r="F264" s="4">
        <f t="shared" si="42"/>
        <v>-2.4389013126248038</v>
      </c>
      <c r="G264" s="4">
        <f t="shared" si="43"/>
        <v>0.65131594489321309</v>
      </c>
      <c r="H264" s="4">
        <f t="shared" si="44"/>
        <v>-2.4124040867129439</v>
      </c>
      <c r="I264" s="4">
        <f t="shared" si="44"/>
        <v>0.62646037205581162</v>
      </c>
      <c r="J264" s="4">
        <f t="shared" si="45"/>
        <v>5.687743518163515</v>
      </c>
      <c r="K264" s="4">
        <f t="shared" si="46"/>
        <v>5.6647476609288994</v>
      </c>
      <c r="L264" s="3" t="str">
        <f t="shared" si="47"/>
        <v>Late</v>
      </c>
      <c r="M264" s="5">
        <f t="shared" si="48"/>
        <v>5.3129687266009684</v>
      </c>
      <c r="N264" t="b">
        <f t="shared" si="49"/>
        <v>0</v>
      </c>
    </row>
    <row r="265" spans="1:14" x14ac:dyDescent="0.2">
      <c r="A265" s="2">
        <f t="shared" si="50"/>
        <v>18850.416666666966</v>
      </c>
      <c r="B265" s="5">
        <f t="shared" si="51"/>
        <v>28.654805036693688</v>
      </c>
      <c r="C265" s="6">
        <f t="shared" si="39"/>
        <v>0.86830002806557294</v>
      </c>
      <c r="D265" s="5">
        <f t="shared" si="40"/>
        <v>60.261688740505598</v>
      </c>
      <c r="E265" s="4">
        <f t="shared" si="41"/>
        <v>3.9936485818558936</v>
      </c>
      <c r="F265" s="4">
        <f t="shared" si="42"/>
        <v>-2.2582456584992929</v>
      </c>
      <c r="G265" s="4">
        <f t="shared" si="43"/>
        <v>0.821598557631954</v>
      </c>
      <c r="H265" s="4">
        <f t="shared" si="44"/>
        <v>-2.2265581074148919</v>
      </c>
      <c r="I265" s="4">
        <f t="shared" si="44"/>
        <v>0.79157690356694899</v>
      </c>
      <c r="J265" s="4">
        <f t="shared" si="45"/>
        <v>5.6973262190349203</v>
      </c>
      <c r="K265" s="4">
        <f t="shared" si="46"/>
        <v>5.6746566871986532</v>
      </c>
      <c r="L265" s="3" t="str">
        <f t="shared" si="47"/>
        <v>Late</v>
      </c>
      <c r="M265" s="5">
        <f t="shared" si="48"/>
        <v>5.9892474045864939</v>
      </c>
      <c r="N265" t="b">
        <f t="shared" si="49"/>
        <v>0</v>
      </c>
    </row>
    <row r="266" spans="1:14" x14ac:dyDescent="0.2">
      <c r="A266" s="2">
        <f t="shared" si="50"/>
        <v>18850.458333333634</v>
      </c>
      <c r="B266" s="5">
        <f t="shared" si="51"/>
        <v>43.695872798938581</v>
      </c>
      <c r="C266" s="6">
        <f t="shared" si="39"/>
        <v>0.90134769086940225</v>
      </c>
      <c r="D266" s="5">
        <f t="shared" si="40"/>
        <v>64.335784545019393</v>
      </c>
      <c r="E266" s="4">
        <f t="shared" si="41"/>
        <v>4.1711002783319051</v>
      </c>
      <c r="F266" s="4">
        <f t="shared" si="42"/>
        <v>-2.0765596930865087</v>
      </c>
      <c r="G266" s="4">
        <f t="shared" si="43"/>
        <v>0.99472507108525854</v>
      </c>
      <c r="H266" s="4">
        <f t="shared" si="44"/>
        <v>-2.0406926923022874</v>
      </c>
      <c r="I266" s="4">
        <f t="shared" si="44"/>
        <v>0.96034209245502822</v>
      </c>
      <c r="J266" s="4">
        <f t="shared" si="45"/>
        <v>5.7069089199063239</v>
      </c>
      <c r="K266" s="4">
        <f t="shared" si="46"/>
        <v>5.6845677951537814</v>
      </c>
      <c r="L266" s="3" t="str">
        <f t="shared" si="47"/>
        <v>Late</v>
      </c>
      <c r="M266" s="5">
        <f t="shared" si="48"/>
        <v>6.6813908573104275</v>
      </c>
      <c r="N266" t="b">
        <f t="shared" si="49"/>
        <v>0</v>
      </c>
    </row>
    <row r="267" spans="1:14" x14ac:dyDescent="0.2">
      <c r="A267" s="2">
        <f t="shared" si="50"/>
        <v>18850.500000000302</v>
      </c>
      <c r="B267" s="5">
        <f t="shared" si="51"/>
        <v>58.736940561183474</v>
      </c>
      <c r="C267" s="6">
        <f t="shared" si="39"/>
        <v>0.92254577820977413</v>
      </c>
      <c r="D267" s="5">
        <f t="shared" si="40"/>
        <v>67.301141582588201</v>
      </c>
      <c r="E267" s="4">
        <f t="shared" si="41"/>
        <v>4.3513921285563821</v>
      </c>
      <c r="F267" s="4">
        <f t="shared" si="42"/>
        <v>-1.8931445063375119</v>
      </c>
      <c r="G267" s="4">
        <f t="shared" si="43"/>
        <v>1.1717065661212793</v>
      </c>
      <c r="H267" s="4">
        <f t="shared" si="44"/>
        <v>-1.8542562464752061</v>
      </c>
      <c r="I267" s="4">
        <f t="shared" si="44"/>
        <v>1.1339285479938968</v>
      </c>
      <c r="J267" s="4">
        <f t="shared" si="45"/>
        <v>5.7164916207777292</v>
      </c>
      <c r="K267" s="4">
        <f t="shared" si="46"/>
        <v>5.694480954637501</v>
      </c>
      <c r="L267" s="3" t="str">
        <f t="shared" si="47"/>
        <v>Late</v>
      </c>
      <c r="M267" s="5">
        <f t="shared" si="48"/>
        <v>7.3944977224533792</v>
      </c>
      <c r="N267" t="b">
        <f t="shared" si="49"/>
        <v>0</v>
      </c>
    </row>
    <row r="268" spans="1:14" x14ac:dyDescent="0.2">
      <c r="A268" s="2">
        <f t="shared" si="50"/>
        <v>18850.54166666697</v>
      </c>
      <c r="B268" s="5">
        <f t="shared" si="51"/>
        <v>73.778008323428367</v>
      </c>
      <c r="C268" s="6">
        <f t="shared" si="39"/>
        <v>0.93385631459428609</v>
      </c>
      <c r="D268" s="5">
        <f t="shared" si="40"/>
        <v>69.044153244918519</v>
      </c>
      <c r="E268" s="4">
        <f t="shared" si="41"/>
        <v>4.5341925471929576</v>
      </c>
      <c r="F268" s="4">
        <f t="shared" si="42"/>
        <v>-1.7084832822581646</v>
      </c>
      <c r="G268" s="4">
        <f t="shared" si="43"/>
        <v>1.3523837940890606</v>
      </c>
      <c r="H268" s="4">
        <f t="shared" si="44"/>
        <v>-1.667871301483693</v>
      </c>
      <c r="I268" s="4">
        <f t="shared" si="44"/>
        <v>1.3123578453604121</v>
      </c>
      <c r="J268" s="4">
        <f t="shared" si="45"/>
        <v>5.7260743216491328</v>
      </c>
      <c r="K268" s="4">
        <f t="shared" si="46"/>
        <v>5.704396135304636</v>
      </c>
      <c r="L268" s="3" t="str">
        <f t="shared" si="47"/>
        <v>Late</v>
      </c>
      <c r="M268" s="5">
        <f t="shared" si="48"/>
        <v>8.1286618113233153</v>
      </c>
      <c r="N268" t="b">
        <f t="shared" si="49"/>
        <v>0</v>
      </c>
    </row>
    <row r="269" spans="1:14" x14ac:dyDescent="0.2">
      <c r="A269" s="2">
        <f t="shared" si="50"/>
        <v>18850.583333333638</v>
      </c>
      <c r="B269" s="5">
        <f t="shared" si="51"/>
        <v>88.81907608567235</v>
      </c>
      <c r="C269" s="6">
        <f t="shared" si="39"/>
        <v>0.93663253799851154</v>
      </c>
      <c r="D269" s="5">
        <f t="shared" si="40"/>
        <v>69.493513827768041</v>
      </c>
      <c r="E269" s="4">
        <f t="shared" si="41"/>
        <v>4.7183262131851977</v>
      </c>
      <c r="F269" s="4">
        <f t="shared" si="42"/>
        <v>-1.5238533127193448</v>
      </c>
      <c r="G269" s="4">
        <f t="shared" si="43"/>
        <v>1.5357177938685411</v>
      </c>
      <c r="H269" s="4">
        <f t="shared" si="44"/>
        <v>-1.4828984791788833</v>
      </c>
      <c r="I269" s="4">
        <f t="shared" si="44"/>
        <v>1.494743016603175</v>
      </c>
      <c r="J269" s="4">
        <f t="shared" si="45"/>
        <v>5.7356570225205381</v>
      </c>
      <c r="K269" s="4">
        <f t="shared" si="46"/>
        <v>5.7143133066244163</v>
      </c>
      <c r="L269" s="3" t="str">
        <f t="shared" si="47"/>
        <v>Late</v>
      </c>
      <c r="M269" s="5">
        <f t="shared" si="48"/>
        <v>8.8800264869999985</v>
      </c>
      <c r="N269" t="b">
        <f t="shared" si="49"/>
        <v>0</v>
      </c>
    </row>
    <row r="270" spans="1:14" x14ac:dyDescent="0.2">
      <c r="A270" s="2">
        <f t="shared" si="50"/>
        <v>18850.625000000306</v>
      </c>
      <c r="B270" s="5">
        <f t="shared" si="51"/>
        <v>103.86014384791815</v>
      </c>
      <c r="C270" s="6">
        <f t="shared" si="39"/>
        <v>0.93124828648980396</v>
      </c>
      <c r="D270" s="5">
        <f t="shared" si="40"/>
        <v>68.630243598224297</v>
      </c>
      <c r="E270" s="4">
        <f t="shared" si="41"/>
        <v>4.9022001236924488</v>
      </c>
      <c r="F270" s="4">
        <f t="shared" si="42"/>
        <v>-1.3408652576512059</v>
      </c>
      <c r="G270" s="4">
        <f t="shared" si="43"/>
        <v>1.7201759401284684</v>
      </c>
      <c r="H270" s="4">
        <f t="shared" si="44"/>
        <v>-1.3009442912487035</v>
      </c>
      <c r="I270" s="4">
        <f t="shared" si="44"/>
        <v>1.6796325326483512</v>
      </c>
      <c r="J270" s="4">
        <f t="shared" si="45"/>
        <v>5.7452397233919417</v>
      </c>
      <c r="K270" s="4">
        <f t="shared" si="46"/>
        <v>5.7242324378832699</v>
      </c>
      <c r="L270" s="3" t="str">
        <f t="shared" si="47"/>
        <v>Late</v>
      </c>
      <c r="M270" s="5">
        <f t="shared" si="48"/>
        <v>9.6422803369819157</v>
      </c>
      <c r="N270" t="b">
        <f t="shared" si="49"/>
        <v>0</v>
      </c>
    </row>
    <row r="271" spans="1:14" x14ac:dyDescent="0.2">
      <c r="A271" s="2">
        <f t="shared" si="50"/>
        <v>18850.666666666973</v>
      </c>
      <c r="B271" s="5">
        <f t="shared" si="51"/>
        <v>118.90121161016305</v>
      </c>
      <c r="C271" s="6">
        <f t="shared" si="39"/>
        <v>0.91699452563063888</v>
      </c>
      <c r="D271" s="5">
        <f t="shared" si="40"/>
        <v>66.490583157115807</v>
      </c>
      <c r="E271" s="4">
        <f t="shared" si="41"/>
        <v>5.0843015829574609</v>
      </c>
      <c r="F271" s="4">
        <f t="shared" si="42"/>
        <v>-1.1609578975939387</v>
      </c>
      <c r="G271" s="4">
        <f t="shared" si="43"/>
        <v>1.9042136910804741</v>
      </c>
      <c r="H271" s="4">
        <f t="shared" si="44"/>
        <v>-1.1233533038005385</v>
      </c>
      <c r="I271" s="4">
        <f t="shared" si="44"/>
        <v>1.865471583692115</v>
      </c>
      <c r="J271" s="4">
        <f t="shared" si="45"/>
        <v>5.7548224242633461</v>
      </c>
      <c r="K271" s="4">
        <f t="shared" si="46"/>
        <v>5.734153498187653</v>
      </c>
      <c r="L271" s="3" t="str">
        <f t="shared" si="47"/>
        <v>Late</v>
      </c>
      <c r="M271" s="5">
        <f t="shared" si="48"/>
        <v>10.408662872478132</v>
      </c>
      <c r="N271" t="b">
        <f t="shared" si="49"/>
        <v>0</v>
      </c>
    </row>
    <row r="272" spans="1:14" x14ac:dyDescent="0.2">
      <c r="A272" s="2">
        <f t="shared" si="50"/>
        <v>18850.708333333641</v>
      </c>
      <c r="B272" s="5">
        <f t="shared" si="51"/>
        <v>133.94227937240703</v>
      </c>
      <c r="C272" s="6">
        <f t="shared" si="39"/>
        <v>0.89227515719909578</v>
      </c>
      <c r="D272" s="5">
        <f t="shared" si="40"/>
        <v>63.160549250029874</v>
      </c>
      <c r="E272" s="4">
        <f t="shared" si="41"/>
        <v>5.2636809530309803</v>
      </c>
      <c r="F272" s="4">
        <f t="shared" si="42"/>
        <v>-0.98493866482074932</v>
      </c>
      <c r="G272" s="4">
        <f t="shared" si="43"/>
        <v>2.0867720791296436</v>
      </c>
      <c r="H272" s="4">
        <f t="shared" si="44"/>
        <v>-0.95077589948584584</v>
      </c>
      <c r="I272" s="4">
        <f t="shared" si="44"/>
        <v>2.0511097987717646</v>
      </c>
      <c r="J272" s="4">
        <f t="shared" si="45"/>
        <v>5.7644051251347506</v>
      </c>
      <c r="K272" s="4">
        <f t="shared" si="46"/>
        <v>5.7440764564668791</v>
      </c>
      <c r="L272" s="3" t="str">
        <f t="shared" si="47"/>
        <v>Late</v>
      </c>
      <c r="M272" s="5">
        <f t="shared" si="48"/>
        <v>11.174172150498823</v>
      </c>
      <c r="N272" t="b">
        <f t="shared" si="49"/>
        <v>0</v>
      </c>
    </row>
    <row r="273" spans="1:14" x14ac:dyDescent="0.2">
      <c r="A273" s="2">
        <f t="shared" si="50"/>
        <v>18850.750000000309</v>
      </c>
      <c r="B273" s="5">
        <f t="shared" si="51"/>
        <v>148.98334713465192</v>
      </c>
      <c r="C273" s="6">
        <f t="shared" ref="C273:C336" si="52">SQRT(SIN($C$5)^2*COS($C$1)^2+COS($C$5)^2*SIN($C$1)^2+SIN($C$5)^2*SIN($C$1)^2*SIN(B273/180*PI()-$C$6)^2-2*SIN($C$5)*SIN($C$1)*COS($C$5)*COS($C$1)*COS(B273/180*PI()-$C$6))</f>
        <v>0.85504223658576539</v>
      </c>
      <c r="D273" s="5">
        <f t="shared" si="40"/>
        <v>58.764401212534835</v>
      </c>
      <c r="E273" s="4">
        <f t="shared" si="41"/>
        <v>5.4403465957450408</v>
      </c>
      <c r="F273" s="4">
        <f t="shared" si="42"/>
        <v>-0.81263241211881909</v>
      </c>
      <c r="G273" s="4">
        <f t="shared" si="43"/>
        <v>2.2677120208763175</v>
      </c>
      <c r="H273" s="4">
        <f t="shared" si="44"/>
        <v>-0.78286232414008972</v>
      </c>
      <c r="I273" s="4">
        <f t="shared" si="44"/>
        <v>2.2362721749412011</v>
      </c>
      <c r="J273" s="4">
        <f t="shared" si="45"/>
        <v>5.773987826006155</v>
      </c>
      <c r="K273" s="4">
        <f t="shared" si="46"/>
        <v>5.7540012814759791</v>
      </c>
      <c r="L273" s="3" t="str">
        <f t="shared" si="47"/>
        <v>Late</v>
      </c>
      <c r="M273" s="5">
        <f t="shared" si="48"/>
        <v>11.937612427146568</v>
      </c>
      <c r="N273" t="b">
        <f t="shared" si="49"/>
        <v>0</v>
      </c>
    </row>
    <row r="274" spans="1:14" x14ac:dyDescent="0.2">
      <c r="A274" s="2">
        <f t="shared" si="50"/>
        <v>18850.791666666977</v>
      </c>
      <c r="B274" s="5">
        <f t="shared" si="51"/>
        <v>164.02441489689681</v>
      </c>
      <c r="C274" s="6">
        <f t="shared" si="52"/>
        <v>0.80335276229243646</v>
      </c>
      <c r="D274" s="5">
        <f t="shared" ref="D274:D337" si="53">ASIN(C274)*180/PI()</f>
        <v>53.451470942584749</v>
      </c>
      <c r="E274" s="4">
        <f t="shared" ref="E274:E337" si="54">MOD(ACOS(-(SIN($C$5)*COS($C$1)-COS($C$5)*SIN($C$1)*COS(B274/180*PI()-$C$6))/C274)*SIGN(SIN(B274*PI()/180-$C$6))-$C$7,2*PI())</f>
        <v>5.6155930174404656</v>
      </c>
      <c r="F274" s="4">
        <f t="shared" ref="F274:F337" si="55">ACOS((COS(E274)+$B$8)/(1+$B$8*COS(E274)))*IF(E274&lt;PI(),1,-1)</f>
        <v>-0.64260243871386946</v>
      </c>
      <c r="G274" s="4">
        <f t="shared" ref="G274:G337" si="56">ACOS((COS(E274+PI())+$B$8)/(1+$B$8*COS(E274+PI())))*IF(E274&gt;PI(),1,-1)</f>
        <v>2.4481924664770163</v>
      </c>
      <c r="H274" s="4">
        <f t="shared" ref="H274:I337" si="57">F274-$B$8*SIN(F274)</f>
        <v>-0.61803192502208337</v>
      </c>
      <c r="I274" s="4">
        <f t="shared" si="57"/>
        <v>2.4219870754649286</v>
      </c>
      <c r="J274" s="4">
        <f t="shared" ref="J274:J337" si="58">MOD($J$17+2*PI()/27.32*(A274-$A$17),2*PI())</f>
        <v>5.7835705268775595</v>
      </c>
      <c r="K274" s="4">
        <f t="shared" ref="K274:K337" si="59">J274+$B$8*SIN(J274)</f>
        <v>5.7639279417985625</v>
      </c>
      <c r="L274" s="3" t="str">
        <f t="shared" ref="L274:L337" si="60">IF(MOD(E274-K274,2*PI())&lt;PI(),"Early","Late")</f>
        <v>Late</v>
      </c>
      <c r="M274" s="5">
        <f t="shared" ref="M274:M337" si="61">IF(L274="Late",MOD(I274-J274,PI()),MOD(H274-J274,PI()))/(2*PI())*27.32</f>
        <v>12.703455142147037</v>
      </c>
      <c r="N274" t="b">
        <f t="shared" ref="N274:N337" si="62">IF(M274&gt;3,IF(M274&lt;5,TRUE,FALSE), FALSE)</f>
        <v>0</v>
      </c>
    </row>
    <row r="275" spans="1:14" x14ac:dyDescent="0.2">
      <c r="A275" s="2">
        <f t="shared" ref="A275:A338" si="63">A274+1/24</f>
        <v>18850.833333333645</v>
      </c>
      <c r="B275" s="5">
        <f t="shared" ref="B275:B338" si="64">MOD((A275-$A$17)/365.25*366.25*360+$B$17,360)</f>
        <v>179.06548265914171</v>
      </c>
      <c r="C275" s="6">
        <f t="shared" si="52"/>
        <v>0.73593244664737867</v>
      </c>
      <c r="D275" s="5">
        <f t="shared" si="53"/>
        <v>47.386065457444005</v>
      </c>
      <c r="E275" s="4">
        <f t="shared" si="54"/>
        <v>5.792420293350359</v>
      </c>
      <c r="F275" s="4">
        <f t="shared" si="55"/>
        <v>-0.47177758198961972</v>
      </c>
      <c r="G275" s="4">
        <f t="shared" si="56"/>
        <v>2.6311407079777567</v>
      </c>
      <c r="H275" s="4">
        <f t="shared" si="57"/>
        <v>-0.45314429539438944</v>
      </c>
      <c r="I275" s="4">
        <f t="shared" si="57"/>
        <v>2.6111092711451387</v>
      </c>
      <c r="J275" s="4">
        <f t="shared" si="58"/>
        <v>5.7931532277489639</v>
      </c>
      <c r="K275" s="4">
        <f t="shared" si="59"/>
        <v>5.7738564058497106</v>
      </c>
      <c r="L275" s="3" t="str">
        <f t="shared" si="60"/>
        <v>Early</v>
      </c>
      <c r="M275" s="5">
        <f t="shared" si="61"/>
        <v>0.1603922549790664</v>
      </c>
      <c r="N275" t="b">
        <f t="shared" si="62"/>
        <v>0</v>
      </c>
    </row>
    <row r="276" spans="1:14" x14ac:dyDescent="0.2">
      <c r="A276" s="2">
        <f t="shared" si="63"/>
        <v>18850.875000000313</v>
      </c>
      <c r="B276" s="5">
        <f t="shared" si="64"/>
        <v>194.10655042138569</v>
      </c>
      <c r="C276" s="6">
        <f t="shared" si="52"/>
        <v>0.65269000957535017</v>
      </c>
      <c r="D276" s="5">
        <f t="shared" si="53"/>
        <v>40.744725449688765</v>
      </c>
      <c r="E276" s="4">
        <f t="shared" si="54"/>
        <v>5.9764018790502575</v>
      </c>
      <c r="F276" s="4">
        <f t="shared" si="55"/>
        <v>-0.29463415757214895</v>
      </c>
      <c r="G276" s="4">
        <f t="shared" si="56"/>
        <v>2.8221754318152863</v>
      </c>
      <c r="H276" s="4">
        <f t="shared" si="57"/>
        <v>-0.28272817610603979</v>
      </c>
      <c r="I276" s="4">
        <f t="shared" si="57"/>
        <v>2.8093008859619211</v>
      </c>
      <c r="J276" s="4">
        <f t="shared" si="58"/>
        <v>5.8027359286203684</v>
      </c>
      <c r="K276" s="4">
        <f t="shared" si="59"/>
        <v>5.7837866418788701</v>
      </c>
      <c r="L276" s="3" t="str">
        <f t="shared" si="60"/>
        <v>Early</v>
      </c>
      <c r="M276" s="5">
        <f t="shared" si="61"/>
        <v>0.85971413971324984</v>
      </c>
      <c r="N276" t="b">
        <f t="shared" si="62"/>
        <v>0</v>
      </c>
    </row>
    <row r="277" spans="1:14" x14ac:dyDescent="0.2">
      <c r="A277" s="2">
        <f t="shared" si="63"/>
        <v>18850.916666666981</v>
      </c>
      <c r="B277" s="5">
        <f t="shared" si="64"/>
        <v>209.14761818363149</v>
      </c>
      <c r="C277" s="6">
        <f t="shared" si="52"/>
        <v>0.55523563462436842</v>
      </c>
      <c r="D277" s="5">
        <f t="shared" si="53"/>
        <v>33.726946241477734</v>
      </c>
      <c r="E277" s="4">
        <f t="shared" si="54"/>
        <v>6.1778066887459531</v>
      </c>
      <c r="F277" s="4">
        <f t="shared" si="55"/>
        <v>-0.10115051116293228</v>
      </c>
      <c r="G277" s="4">
        <f t="shared" si="56"/>
        <v>3.0318098745619553</v>
      </c>
      <c r="H277" s="4">
        <f t="shared" si="57"/>
        <v>-9.7010408500409942E-2</v>
      </c>
      <c r="I277" s="4">
        <f t="shared" si="57"/>
        <v>3.0273178165662542</v>
      </c>
      <c r="J277" s="4">
        <f t="shared" si="58"/>
        <v>5.8123186294917728</v>
      </c>
      <c r="K277" s="4">
        <f t="shared" si="59"/>
        <v>5.7937186179727718</v>
      </c>
      <c r="L277" s="3" t="str">
        <f t="shared" si="60"/>
        <v>Early</v>
      </c>
      <c r="M277" s="5">
        <f t="shared" si="61"/>
        <v>1.6255693211099409</v>
      </c>
      <c r="N277" t="b">
        <f t="shared" si="62"/>
        <v>0</v>
      </c>
    </row>
    <row r="278" spans="1:14" x14ac:dyDescent="0.2">
      <c r="A278" s="2">
        <f t="shared" si="63"/>
        <v>18850.958333333649</v>
      </c>
      <c r="B278" s="5">
        <f t="shared" si="64"/>
        <v>224.18868594587548</v>
      </c>
      <c r="C278" s="6">
        <f t="shared" si="52"/>
        <v>0.44769988583857429</v>
      </c>
      <c r="D278" s="5">
        <f t="shared" si="53"/>
        <v>26.596206506235344</v>
      </c>
      <c r="E278" s="4">
        <f t="shared" si="54"/>
        <v>0.13390477361534092</v>
      </c>
      <c r="F278" s="4">
        <f t="shared" si="55"/>
        <v>0.12853786338488882</v>
      </c>
      <c r="G278" s="4">
        <f t="shared" si="56"/>
        <v>-3.0020982794237114</v>
      </c>
      <c r="H278" s="4">
        <f t="shared" si="57"/>
        <v>0.12328231095460861</v>
      </c>
      <c r="I278" s="4">
        <f t="shared" si="57"/>
        <v>-2.9963975402841081</v>
      </c>
      <c r="J278" s="4">
        <f t="shared" si="58"/>
        <v>5.8219013303631773</v>
      </c>
      <c r="K278" s="4">
        <f t="shared" si="59"/>
        <v>5.8036523020583637</v>
      </c>
      <c r="L278" s="3" t="str">
        <f t="shared" si="60"/>
        <v>Early</v>
      </c>
      <c r="M278" s="5">
        <f t="shared" si="61"/>
        <v>2.5417603016825567</v>
      </c>
      <c r="N278" t="b">
        <f t="shared" si="62"/>
        <v>0</v>
      </c>
    </row>
    <row r="279" spans="1:14" x14ac:dyDescent="0.2">
      <c r="A279" s="2">
        <f t="shared" si="63"/>
        <v>18851.000000000317</v>
      </c>
      <c r="B279" s="5">
        <f t="shared" si="64"/>
        <v>239.22975370812037</v>
      </c>
      <c r="C279" s="6">
        <f t="shared" si="52"/>
        <v>0.33891889516775925</v>
      </c>
      <c r="D279" s="5">
        <f t="shared" si="53"/>
        <v>19.81102101213094</v>
      </c>
      <c r="E279" s="4">
        <f t="shared" si="54"/>
        <v>0.45620958566595426</v>
      </c>
      <c r="F279" s="4">
        <f t="shared" si="55"/>
        <v>0.43846664198121643</v>
      </c>
      <c r="G279" s="4">
        <f t="shared" si="56"/>
        <v>-2.6669745697301455</v>
      </c>
      <c r="H279" s="4">
        <f t="shared" si="57"/>
        <v>0.42106002405814408</v>
      </c>
      <c r="I279" s="4">
        <f t="shared" si="57"/>
        <v>-2.6482376198079698</v>
      </c>
      <c r="J279" s="4">
        <f t="shared" si="58"/>
        <v>5.8314840312345817</v>
      </c>
      <c r="K279" s="4">
        <f t="shared" si="59"/>
        <v>5.8135876619057498</v>
      </c>
      <c r="L279" s="3" t="str">
        <f t="shared" si="60"/>
        <v>Early</v>
      </c>
      <c r="M279" s="5">
        <f t="shared" si="61"/>
        <v>3.7948647939509996</v>
      </c>
      <c r="N279" t="b">
        <f t="shared" si="62"/>
        <v>1</v>
      </c>
    </row>
    <row r="280" spans="1:14" x14ac:dyDescent="0.2">
      <c r="A280" s="2">
        <f t="shared" si="63"/>
        <v>18851.041666666984</v>
      </c>
      <c r="B280" s="5">
        <f t="shared" si="64"/>
        <v>254.27082147036526</v>
      </c>
      <c r="C280" s="6">
        <f t="shared" si="52"/>
        <v>0.24942923201194325</v>
      </c>
      <c r="D280" s="5">
        <f t="shared" si="53"/>
        <v>14.443739657210049</v>
      </c>
      <c r="E280" s="4">
        <f t="shared" si="54"/>
        <v>0.95827435665280181</v>
      </c>
      <c r="F280" s="4">
        <f t="shared" si="55"/>
        <v>0.92510816164035936</v>
      </c>
      <c r="G280" s="4">
        <f t="shared" si="56"/>
        <v>-2.1493607896053843</v>
      </c>
      <c r="H280" s="4">
        <f t="shared" si="57"/>
        <v>0.89236204162865884</v>
      </c>
      <c r="I280" s="4">
        <f t="shared" si="57"/>
        <v>-2.1150336012484821</v>
      </c>
      <c r="J280" s="4">
        <f t="shared" si="58"/>
        <v>5.8410667321059861</v>
      </c>
      <c r="K280" s="4">
        <f t="shared" si="59"/>
        <v>5.8235246651311536</v>
      </c>
      <c r="L280" s="3" t="str">
        <f t="shared" si="60"/>
        <v>Early</v>
      </c>
      <c r="M280" s="5">
        <f t="shared" si="61"/>
        <v>5.8024725781438233</v>
      </c>
      <c r="N280" t="b">
        <f t="shared" si="62"/>
        <v>0</v>
      </c>
    </row>
    <row r="281" spans="1:14" x14ac:dyDescent="0.2">
      <c r="A281" s="2">
        <f t="shared" si="63"/>
        <v>18851.083333333652</v>
      </c>
      <c r="B281" s="5">
        <f t="shared" si="64"/>
        <v>269.31188923261016</v>
      </c>
      <c r="C281" s="6">
        <f t="shared" si="52"/>
        <v>0.22208819158460585</v>
      </c>
      <c r="D281" s="5">
        <f t="shared" si="53"/>
        <v>12.831712201006789</v>
      </c>
      <c r="E281" s="4">
        <f t="shared" si="54"/>
        <v>1.6964959092650922</v>
      </c>
      <c r="F281" s="4">
        <f t="shared" si="55"/>
        <v>1.6557030411535176</v>
      </c>
      <c r="G281" s="4">
        <f t="shared" si="56"/>
        <v>-1.40451304918058</v>
      </c>
      <c r="H281" s="4">
        <f t="shared" si="57"/>
        <v>1.6148507399675489</v>
      </c>
      <c r="I281" s="4">
        <f t="shared" si="57"/>
        <v>-1.3640785719448418</v>
      </c>
      <c r="J281" s="4">
        <f t="shared" si="58"/>
        <v>5.8506494329773906</v>
      </c>
      <c r="K281" s="4">
        <f t="shared" si="59"/>
        <v>5.8334632791998944</v>
      </c>
      <c r="L281" s="3" t="str">
        <f t="shared" si="60"/>
        <v>Early</v>
      </c>
      <c r="M281" s="5">
        <f t="shared" si="61"/>
        <v>8.9022684457838324</v>
      </c>
      <c r="N281" t="b">
        <f t="shared" si="62"/>
        <v>0</v>
      </c>
    </row>
    <row r="282" spans="1:14" x14ac:dyDescent="0.2">
      <c r="A282" s="2">
        <f t="shared" si="63"/>
        <v>18851.12500000032</v>
      </c>
      <c r="B282" s="5">
        <f t="shared" si="64"/>
        <v>284.35295699485414</v>
      </c>
      <c r="C282" s="6">
        <f t="shared" si="52"/>
        <v>0.27910109860562676</v>
      </c>
      <c r="D282" s="5">
        <f t="shared" si="53"/>
        <v>16.206562799278647</v>
      </c>
      <c r="E282" s="4">
        <f t="shared" si="54"/>
        <v>2.3582157392062424</v>
      </c>
      <c r="F282" s="4">
        <f t="shared" si="55"/>
        <v>2.328846159200284</v>
      </c>
      <c r="G282" s="4">
        <f t="shared" si="56"/>
        <v>-0.75484853606819236</v>
      </c>
      <c r="H282" s="4">
        <f t="shared" si="57"/>
        <v>2.2990728553030131</v>
      </c>
      <c r="I282" s="4">
        <f t="shared" si="57"/>
        <v>-0.72675622355723424</v>
      </c>
      <c r="J282" s="4">
        <f t="shared" si="58"/>
        <v>5.860232133848795</v>
      </c>
      <c r="K282" s="4">
        <f t="shared" si="59"/>
        <v>5.843403471429367</v>
      </c>
      <c r="L282" s="3" t="str">
        <f t="shared" si="60"/>
        <v>Early</v>
      </c>
      <c r="M282" s="5">
        <f t="shared" si="61"/>
        <v>11.835676884668715</v>
      </c>
      <c r="N282" t="b">
        <f t="shared" si="62"/>
        <v>0</v>
      </c>
    </row>
    <row r="283" spans="1:14" x14ac:dyDescent="0.2">
      <c r="A283" s="2">
        <f t="shared" si="63"/>
        <v>18851.166666666988</v>
      </c>
      <c r="B283" s="5">
        <f t="shared" si="64"/>
        <v>299.39402475709903</v>
      </c>
      <c r="C283" s="6">
        <f t="shared" si="52"/>
        <v>0.37969886887366727</v>
      </c>
      <c r="D283" s="5">
        <f t="shared" si="53"/>
        <v>22.315031153628389</v>
      </c>
      <c r="E283" s="4">
        <f t="shared" si="54"/>
        <v>2.7765672206827494</v>
      </c>
      <c r="F283" s="4">
        <f t="shared" si="55"/>
        <v>2.7616394644727968</v>
      </c>
      <c r="G283" s="4">
        <f t="shared" si="56"/>
        <v>-0.35065885997374235</v>
      </c>
      <c r="H283" s="4">
        <f t="shared" si="57"/>
        <v>2.7464335075796016</v>
      </c>
      <c r="I283" s="4">
        <f t="shared" si="57"/>
        <v>-0.33657467740302677</v>
      </c>
      <c r="J283" s="4">
        <f t="shared" si="58"/>
        <v>5.8698148347201995</v>
      </c>
      <c r="K283" s="4">
        <f t="shared" si="59"/>
        <v>5.853345208992053</v>
      </c>
      <c r="L283" s="3" t="str">
        <f t="shared" si="60"/>
        <v>Late</v>
      </c>
      <c r="M283" s="5">
        <f t="shared" si="61"/>
        <v>0.33391679830648502</v>
      </c>
      <c r="N283" t="b">
        <f t="shared" si="62"/>
        <v>0</v>
      </c>
    </row>
    <row r="284" spans="1:14" x14ac:dyDescent="0.2">
      <c r="A284" s="2">
        <f t="shared" si="63"/>
        <v>18851.208333333656</v>
      </c>
      <c r="B284" s="5">
        <f t="shared" si="64"/>
        <v>314.43509251934393</v>
      </c>
      <c r="C284" s="6">
        <f t="shared" si="52"/>
        <v>0.4895407671053339</v>
      </c>
      <c r="D284" s="5">
        <f t="shared" si="53"/>
        <v>29.310401999231541</v>
      </c>
      <c r="E284" s="4">
        <f t="shared" si="54"/>
        <v>3.0591654056091491</v>
      </c>
      <c r="F284" s="4">
        <f t="shared" si="55"/>
        <v>3.0557178326257901</v>
      </c>
      <c r="G284" s="4">
        <f t="shared" si="56"/>
        <v>-7.911778180032214E-2</v>
      </c>
      <c r="H284" s="4">
        <f t="shared" si="57"/>
        <v>3.0522012908018015</v>
      </c>
      <c r="I284" s="4">
        <f t="shared" si="57"/>
        <v>-7.587733587885212E-2</v>
      </c>
      <c r="J284" s="4">
        <f t="shared" si="58"/>
        <v>5.8793975355916039</v>
      </c>
      <c r="K284" s="4">
        <f t="shared" si="59"/>
        <v>5.8632884589185261</v>
      </c>
      <c r="L284" s="3" t="str">
        <f t="shared" si="60"/>
        <v>Late</v>
      </c>
      <c r="M284" s="5">
        <f t="shared" si="61"/>
        <v>1.4257916431872293</v>
      </c>
      <c r="N284" t="b">
        <f t="shared" si="62"/>
        <v>0</v>
      </c>
    </row>
    <row r="285" spans="1:14" x14ac:dyDescent="0.2">
      <c r="A285" s="2">
        <f t="shared" si="63"/>
        <v>18851.250000000324</v>
      </c>
      <c r="B285" s="5">
        <f t="shared" si="64"/>
        <v>329.47616028158882</v>
      </c>
      <c r="C285" s="6">
        <f t="shared" si="52"/>
        <v>0.59393506546825181</v>
      </c>
      <c r="D285" s="5">
        <f t="shared" si="53"/>
        <v>36.436752510030594</v>
      </c>
      <c r="E285" s="4">
        <f t="shared" si="54"/>
        <v>3.2804862006222426</v>
      </c>
      <c r="F285" s="4">
        <f t="shared" si="55"/>
        <v>-2.9969026591449048</v>
      </c>
      <c r="G285" s="4">
        <f t="shared" si="56"/>
        <v>0.13332787573561511</v>
      </c>
      <c r="H285" s="4">
        <f t="shared" si="57"/>
        <v>-2.9909910466566725</v>
      </c>
      <c r="I285" s="4">
        <f t="shared" si="57"/>
        <v>0.12787761398364159</v>
      </c>
      <c r="J285" s="4">
        <f t="shared" si="58"/>
        <v>5.8889802364630084</v>
      </c>
      <c r="K285" s="4">
        <f t="shared" si="59"/>
        <v>5.8732331881004853</v>
      </c>
      <c r="L285" s="3" t="str">
        <f t="shared" si="60"/>
        <v>Late</v>
      </c>
      <c r="M285" s="5">
        <f t="shared" si="61"/>
        <v>2.2700745320549114</v>
      </c>
      <c r="N285" t="b">
        <f t="shared" si="62"/>
        <v>0</v>
      </c>
    </row>
    <row r="286" spans="1:14" x14ac:dyDescent="0.2">
      <c r="A286" s="2">
        <f t="shared" si="63"/>
        <v>18851.291666666992</v>
      </c>
      <c r="B286" s="5">
        <f t="shared" si="64"/>
        <v>344.51722804383371</v>
      </c>
      <c r="C286" s="6">
        <f t="shared" si="52"/>
        <v>0.68628713915205652</v>
      </c>
      <c r="D286" s="5">
        <f t="shared" si="53"/>
        <v>43.336917610086225</v>
      </c>
      <c r="E286" s="4">
        <f t="shared" si="54"/>
        <v>3.4735630823455899</v>
      </c>
      <c r="F286" s="4">
        <f t="shared" si="55"/>
        <v>-2.795990337677897</v>
      </c>
      <c r="G286" s="4">
        <f t="shared" si="56"/>
        <v>0.31885708653250089</v>
      </c>
      <c r="H286" s="4">
        <f t="shared" si="57"/>
        <v>-2.7821010366138434</v>
      </c>
      <c r="I286" s="4">
        <f t="shared" si="57"/>
        <v>0.30600434661273501</v>
      </c>
      <c r="J286" s="4">
        <f t="shared" si="58"/>
        <v>5.8985629373344128</v>
      </c>
      <c r="K286" s="4">
        <f t="shared" si="59"/>
        <v>5.8831793632937917</v>
      </c>
      <c r="L286" s="3" t="str">
        <f t="shared" si="60"/>
        <v>Late</v>
      </c>
      <c r="M286" s="5">
        <f t="shared" si="61"/>
        <v>3.0029230352430165</v>
      </c>
      <c r="N286" t="b">
        <f t="shared" si="62"/>
        <v>1</v>
      </c>
    </row>
    <row r="287" spans="1:14" x14ac:dyDescent="0.2">
      <c r="A287" s="2">
        <f t="shared" si="63"/>
        <v>18851.33333333366</v>
      </c>
      <c r="B287" s="5">
        <f t="shared" si="64"/>
        <v>359.5582958060786</v>
      </c>
      <c r="C287" s="6">
        <f t="shared" si="52"/>
        <v>0.76357249045625963</v>
      </c>
      <c r="D287" s="5">
        <f t="shared" si="53"/>
        <v>49.780161099157731</v>
      </c>
      <c r="E287" s="4">
        <f t="shared" si="54"/>
        <v>3.6539265090599122</v>
      </c>
      <c r="F287" s="4">
        <f t="shared" si="55"/>
        <v>-2.6087863707616403</v>
      </c>
      <c r="G287" s="4">
        <f t="shared" si="56"/>
        <v>0.49258043172616772</v>
      </c>
      <c r="H287" s="4">
        <f t="shared" si="57"/>
        <v>-2.5879603130095341</v>
      </c>
      <c r="I287" s="4">
        <f t="shared" si="57"/>
        <v>0.4731914858682677</v>
      </c>
      <c r="J287" s="4">
        <f t="shared" si="58"/>
        <v>5.9081456382058173</v>
      </c>
      <c r="K287" s="4">
        <f t="shared" si="59"/>
        <v>5.8931269511215252</v>
      </c>
      <c r="L287" s="3" t="str">
        <f t="shared" si="60"/>
        <v>Late</v>
      </c>
      <c r="M287" s="5">
        <f t="shared" si="61"/>
        <v>3.6882049497735876</v>
      </c>
      <c r="N287" t="b">
        <f t="shared" si="62"/>
        <v>1</v>
      </c>
    </row>
    <row r="288" spans="1:14" x14ac:dyDescent="0.2">
      <c r="A288" s="2">
        <f t="shared" si="63"/>
        <v>18851.375000000327</v>
      </c>
      <c r="B288" s="5">
        <f t="shared" si="64"/>
        <v>14.599363568322588</v>
      </c>
      <c r="C288" s="6">
        <f t="shared" si="52"/>
        <v>0.82489977631355615</v>
      </c>
      <c r="D288" s="5">
        <f t="shared" si="53"/>
        <v>55.57833150256063</v>
      </c>
      <c r="E288" s="4">
        <f t="shared" si="54"/>
        <v>3.829660326323121</v>
      </c>
      <c r="F288" s="4">
        <f t="shared" si="55"/>
        <v>-2.4270593984986206</v>
      </c>
      <c r="G288" s="4">
        <f t="shared" si="56"/>
        <v>0.66242747703995042</v>
      </c>
      <c r="H288" s="4">
        <f t="shared" si="57"/>
        <v>-2.4001935372144292</v>
      </c>
      <c r="I288" s="4">
        <f t="shared" si="57"/>
        <v>0.63721113504210625</v>
      </c>
      <c r="J288" s="4">
        <f t="shared" si="58"/>
        <v>5.9177283390772217</v>
      </c>
      <c r="K288" s="4">
        <f t="shared" si="59"/>
        <v>5.9030759180770458</v>
      </c>
      <c r="L288" s="3" t="str">
        <f t="shared" si="60"/>
        <v>Late</v>
      </c>
      <c r="M288" s="5">
        <f t="shared" si="61"/>
        <v>4.3597142593591807</v>
      </c>
      <c r="N288" t="b">
        <f t="shared" si="62"/>
        <v>1</v>
      </c>
    </row>
    <row r="289" spans="1:14" x14ac:dyDescent="0.2">
      <c r="A289" s="2">
        <f t="shared" si="63"/>
        <v>18851.416666666995</v>
      </c>
      <c r="B289" s="5">
        <f t="shared" si="64"/>
        <v>29.64043133056748</v>
      </c>
      <c r="C289" s="6">
        <f t="shared" si="52"/>
        <v>0.87087004470991602</v>
      </c>
      <c r="D289" s="5">
        <f t="shared" si="53"/>
        <v>60.559902237585568</v>
      </c>
      <c r="E289" s="4">
        <f t="shared" si="54"/>
        <v>4.0051994696963513</v>
      </c>
      <c r="F289" s="4">
        <f t="shared" si="55"/>
        <v>-2.246386453568316</v>
      </c>
      <c r="G289" s="4">
        <f t="shared" si="56"/>
        <v>0.83283831520584939</v>
      </c>
      <c r="H289" s="4">
        <f t="shared" si="57"/>
        <v>-2.214392593658693</v>
      </c>
      <c r="I289" s="4">
        <f t="shared" si="57"/>
        <v>0.80250471504869281</v>
      </c>
      <c r="J289" s="4">
        <f t="shared" si="58"/>
        <v>5.9273110399486253</v>
      </c>
      <c r="K289" s="4">
        <f t="shared" si="59"/>
        <v>5.9130262305270698</v>
      </c>
      <c r="L289" s="3" t="str">
        <f t="shared" si="60"/>
        <v>Late</v>
      </c>
      <c r="M289" s="5">
        <f t="shared" si="61"/>
        <v>5.0367627642174222</v>
      </c>
      <c r="N289" t="b">
        <f t="shared" si="62"/>
        <v>0</v>
      </c>
    </row>
    <row r="290" spans="1:14" x14ac:dyDescent="0.2">
      <c r="A290" s="2">
        <f t="shared" si="63"/>
        <v>18851.458333333663</v>
      </c>
      <c r="B290" s="5">
        <f t="shared" si="64"/>
        <v>44.681499092812373</v>
      </c>
      <c r="C290" s="6">
        <f t="shared" si="52"/>
        <v>0.90307659497687343</v>
      </c>
      <c r="D290" s="5">
        <f t="shared" si="53"/>
        <v>64.5654658819183</v>
      </c>
      <c r="E290" s="4">
        <f t="shared" si="54"/>
        <v>4.1828257293254971</v>
      </c>
      <c r="F290" s="4">
        <f t="shared" si="55"/>
        <v>-2.0645937940157695</v>
      </c>
      <c r="G290" s="4">
        <f t="shared" si="56"/>
        <v>1.0062006130416763</v>
      </c>
      <c r="H290" s="4">
        <f t="shared" si="57"/>
        <v>-2.0284916821181711</v>
      </c>
      <c r="I290" s="4">
        <f t="shared" si="57"/>
        <v>0.97156360834321953</v>
      </c>
      <c r="J290" s="4">
        <f t="shared" si="58"/>
        <v>5.9368937408200306</v>
      </c>
      <c r="K290" s="4">
        <f t="shared" si="59"/>
        <v>5.922977854714766</v>
      </c>
      <c r="L290" s="3" t="str">
        <f t="shared" si="60"/>
        <v>Late</v>
      </c>
      <c r="M290" s="5">
        <f t="shared" si="61"/>
        <v>5.7301832769024754</v>
      </c>
      <c r="N290" t="b">
        <f t="shared" si="62"/>
        <v>0</v>
      </c>
    </row>
    <row r="291" spans="1:14" x14ac:dyDescent="0.2">
      <c r="A291" s="2">
        <f t="shared" si="63"/>
        <v>18851.500000000331</v>
      </c>
      <c r="B291" s="5">
        <f t="shared" si="64"/>
        <v>59.722566855057266</v>
      </c>
      <c r="C291" s="6">
        <f t="shared" si="52"/>
        <v>0.92357072416459429</v>
      </c>
      <c r="D291" s="5">
        <f t="shared" si="53"/>
        <v>67.45380982285441</v>
      </c>
      <c r="E291" s="4">
        <f t="shared" si="54"/>
        <v>4.3633032119118935</v>
      </c>
      <c r="F291" s="4">
        <f t="shared" si="55"/>
        <v>-1.8810713632514449</v>
      </c>
      <c r="G291" s="4">
        <f t="shared" si="56"/>
        <v>1.183440395351286</v>
      </c>
      <c r="H291" s="4">
        <f t="shared" si="57"/>
        <v>-1.8420291283549961</v>
      </c>
      <c r="I291" s="4">
        <f t="shared" si="57"/>
        <v>1.1454780414871633</v>
      </c>
      <c r="J291" s="4">
        <f t="shared" si="58"/>
        <v>5.9464764416914342</v>
      </c>
      <c r="K291" s="4">
        <f t="shared" si="59"/>
        <v>5.9329307567628415</v>
      </c>
      <c r="L291" s="3" t="str">
        <f t="shared" si="60"/>
        <v>Late</v>
      </c>
      <c r="M291" s="5">
        <f t="shared" si="61"/>
        <v>6.4447162257486195</v>
      </c>
      <c r="N291" t="b">
        <f t="shared" si="62"/>
        <v>0</v>
      </c>
    </row>
    <row r="292" spans="1:14" x14ac:dyDescent="0.2">
      <c r="A292" s="2">
        <f t="shared" si="63"/>
        <v>18851.541666666999</v>
      </c>
      <c r="B292" s="5">
        <f t="shared" si="64"/>
        <v>74.763634617302159</v>
      </c>
      <c r="C292" s="6">
        <f t="shared" si="52"/>
        <v>0.93428977563883842</v>
      </c>
      <c r="D292" s="5">
        <f t="shared" si="53"/>
        <v>69.113704558272858</v>
      </c>
      <c r="E292" s="4">
        <f t="shared" si="54"/>
        <v>4.5462339874663895</v>
      </c>
      <c r="F292" s="4">
        <f t="shared" si="55"/>
        <v>-1.6963668569927537</v>
      </c>
      <c r="G292" s="4">
        <f t="shared" si="56"/>
        <v>1.3643311870101038</v>
      </c>
      <c r="H292" s="4">
        <f t="shared" si="57"/>
        <v>-1.655689675615688</v>
      </c>
      <c r="I292" s="4">
        <f t="shared" si="57"/>
        <v>1.324201958153127</v>
      </c>
      <c r="J292" s="4">
        <f t="shared" si="58"/>
        <v>5.9560591425628395</v>
      </c>
      <c r="K292" s="4">
        <f t="shared" si="59"/>
        <v>5.9428849026766688</v>
      </c>
      <c r="L292" s="3" t="str">
        <f t="shared" si="60"/>
        <v>Late</v>
      </c>
      <c r="M292" s="5">
        <f t="shared" si="61"/>
        <v>7.1801613526378674</v>
      </c>
      <c r="N292" t="b">
        <f t="shared" si="62"/>
        <v>0</v>
      </c>
    </row>
    <row r="293" spans="1:14" x14ac:dyDescent="0.2">
      <c r="A293" s="2">
        <f t="shared" si="63"/>
        <v>18851.583333333667</v>
      </c>
      <c r="B293" s="5">
        <f t="shared" si="64"/>
        <v>89.804702379546143</v>
      </c>
      <c r="C293" s="6">
        <f t="shared" si="52"/>
        <v>0.93653169721624474</v>
      </c>
      <c r="D293" s="5">
        <f t="shared" si="53"/>
        <v>69.477027078041289</v>
      </c>
      <c r="E293" s="4">
        <f t="shared" si="54"/>
        <v>4.73040122607072</v>
      </c>
      <c r="F293" s="4">
        <f t="shared" si="55"/>
        <v>-1.5117943732361625</v>
      </c>
      <c r="G293" s="4">
        <f t="shared" si="56"/>
        <v>1.5477885798310898</v>
      </c>
      <c r="H293" s="4">
        <f t="shared" si="57"/>
        <v>-1.470865717761068</v>
      </c>
      <c r="I293" s="4">
        <f t="shared" si="57"/>
        <v>1.5067994311590092</v>
      </c>
      <c r="J293" s="4">
        <f t="shared" si="58"/>
        <v>5.9656418434342431</v>
      </c>
      <c r="K293" s="4">
        <f t="shared" si="59"/>
        <v>5.9528402583473925</v>
      </c>
      <c r="L293" s="3" t="str">
        <f t="shared" si="60"/>
        <v>Late</v>
      </c>
      <c r="M293" s="5">
        <f t="shared" si="61"/>
        <v>7.9324491403803084</v>
      </c>
      <c r="N293" t="b">
        <f t="shared" si="62"/>
        <v>0</v>
      </c>
    </row>
    <row r="294" spans="1:14" x14ac:dyDescent="0.2">
      <c r="A294" s="2">
        <f t="shared" si="63"/>
        <v>18851.625000000335</v>
      </c>
      <c r="B294" s="5">
        <f t="shared" si="64"/>
        <v>104.84577014179195</v>
      </c>
      <c r="C294" s="6">
        <f t="shared" si="52"/>
        <v>0.9305992440354649</v>
      </c>
      <c r="D294" s="5">
        <f t="shared" si="53"/>
        <v>68.528419630353028</v>
      </c>
      <c r="E294" s="4">
        <f t="shared" si="54"/>
        <v>4.9142015775136203</v>
      </c>
      <c r="F294" s="4">
        <f t="shared" si="55"/>
        <v>-1.3289687935553025</v>
      </c>
      <c r="G294" s="4">
        <f t="shared" si="56"/>
        <v>1.7322637274026103</v>
      </c>
      <c r="H294" s="4">
        <f t="shared" si="57"/>
        <v>-1.2891618138690015</v>
      </c>
      <c r="I294" s="4">
        <f t="shared" si="57"/>
        <v>1.6917970374878342</v>
      </c>
      <c r="J294" s="4">
        <f t="shared" si="58"/>
        <v>5.9752245443056484</v>
      </c>
      <c r="K294" s="4">
        <f t="shared" si="59"/>
        <v>5.9627967895550746</v>
      </c>
      <c r="L294" s="3" t="str">
        <f t="shared" si="60"/>
        <v>Late</v>
      </c>
      <c r="M294" s="5">
        <f t="shared" si="61"/>
        <v>8.6951729791346235</v>
      </c>
      <c r="N294" t="b">
        <f t="shared" si="62"/>
        <v>0</v>
      </c>
    </row>
    <row r="295" spans="1:14" x14ac:dyDescent="0.2">
      <c r="A295" s="2">
        <f t="shared" si="63"/>
        <v>18851.666666667003</v>
      </c>
      <c r="B295" s="5">
        <f t="shared" si="64"/>
        <v>119.88683790403684</v>
      </c>
      <c r="C295" s="6">
        <f t="shared" si="52"/>
        <v>0.91571615576287635</v>
      </c>
      <c r="D295" s="5">
        <f t="shared" si="53"/>
        <v>66.307636232704297</v>
      </c>
      <c r="E295" s="4">
        <f t="shared" si="54"/>
        <v>5.0961451712383568</v>
      </c>
      <c r="F295" s="4">
        <f t="shared" si="55"/>
        <v>-1.1493005865285633</v>
      </c>
      <c r="G295" s="4">
        <f t="shared" si="56"/>
        <v>1.9162290551418202</v>
      </c>
      <c r="H295" s="4">
        <f t="shared" si="57"/>
        <v>-1.1118889878966636</v>
      </c>
      <c r="I295" s="4">
        <f t="shared" si="57"/>
        <v>1.8776509654361275</v>
      </c>
      <c r="J295" s="4">
        <f t="shared" si="58"/>
        <v>5.984807245177052</v>
      </c>
      <c r="K295" s="4">
        <f t="shared" si="59"/>
        <v>5.9727544619718236</v>
      </c>
      <c r="L295" s="3" t="str">
        <f t="shared" si="60"/>
        <v>Late</v>
      </c>
      <c r="M295" s="5">
        <f t="shared" si="61"/>
        <v>9.4616202010935009</v>
      </c>
      <c r="N295" t="b">
        <f t="shared" si="62"/>
        <v>0</v>
      </c>
    </row>
    <row r="296" spans="1:14" x14ac:dyDescent="0.2">
      <c r="A296" s="2">
        <f t="shared" si="63"/>
        <v>18851.70833333367</v>
      </c>
      <c r="B296" s="5">
        <f t="shared" si="64"/>
        <v>134.92790566628082</v>
      </c>
      <c r="C296" s="6">
        <f t="shared" si="52"/>
        <v>0.89024139722451967</v>
      </c>
      <c r="D296" s="5">
        <f t="shared" si="53"/>
        <v>62.903596432599727</v>
      </c>
      <c r="E296" s="4">
        <f t="shared" si="54"/>
        <v>5.2753341563698024</v>
      </c>
      <c r="F296" s="4">
        <f t="shared" si="55"/>
        <v>-0.97354231379895473</v>
      </c>
      <c r="G296" s="4">
        <f t="shared" si="56"/>
        <v>2.0986734866105121</v>
      </c>
      <c r="H296" s="4">
        <f t="shared" si="57"/>
        <v>-0.93964011071046905</v>
      </c>
      <c r="I296" s="4">
        <f t="shared" si="57"/>
        <v>2.0632544766343277</v>
      </c>
      <c r="J296" s="4">
        <f t="shared" si="58"/>
        <v>5.9943899460484573</v>
      </c>
      <c r="K296" s="4">
        <f t="shared" si="59"/>
        <v>5.9827132411649613</v>
      </c>
      <c r="L296" s="3" t="str">
        <f t="shared" si="60"/>
        <v>Late</v>
      </c>
      <c r="M296" s="5">
        <f t="shared" si="61"/>
        <v>10.226978582714535</v>
      </c>
      <c r="N296" t="b">
        <f t="shared" si="62"/>
        <v>0</v>
      </c>
    </row>
    <row r="297" spans="1:14" x14ac:dyDescent="0.2">
      <c r="A297" s="2">
        <f t="shared" si="63"/>
        <v>18851.750000000338</v>
      </c>
      <c r="B297" s="5">
        <f t="shared" si="64"/>
        <v>149.96897342852571</v>
      </c>
      <c r="C297" s="6">
        <f t="shared" si="52"/>
        <v>0.85211625040274697</v>
      </c>
      <c r="D297" s="5">
        <f t="shared" si="53"/>
        <v>58.442595929398813</v>
      </c>
      <c r="E297" s="4">
        <f t="shared" si="54"/>
        <v>5.4518512983466128</v>
      </c>
      <c r="F297" s="4">
        <f t="shared" si="55"/>
        <v>-0.80144454236550355</v>
      </c>
      <c r="G297" s="4">
        <f t="shared" si="56"/>
        <v>2.2795315510461576</v>
      </c>
      <c r="H297" s="4">
        <f t="shared" si="57"/>
        <v>-0.77199171002292266</v>
      </c>
      <c r="I297" s="4">
        <f t="shared" si="57"/>
        <v>2.2484049376431252</v>
      </c>
      <c r="J297" s="4">
        <f t="shared" si="58"/>
        <v>6.0039726469198609</v>
      </c>
      <c r="K297" s="4">
        <f t="shared" si="59"/>
        <v>5.9926730926001692</v>
      </c>
      <c r="L297" s="3" t="str">
        <f t="shared" si="60"/>
        <v>Late</v>
      </c>
      <c r="M297" s="5">
        <f t="shared" si="61"/>
        <v>10.990367050896873</v>
      </c>
      <c r="N297" t="b">
        <f t="shared" si="62"/>
        <v>0</v>
      </c>
    </row>
    <row r="298" spans="1:14" x14ac:dyDescent="0.2">
      <c r="A298" s="2">
        <f t="shared" si="63"/>
        <v>18851.791666667006</v>
      </c>
      <c r="B298" s="5">
        <f t="shared" si="64"/>
        <v>165.01004119077061</v>
      </c>
      <c r="C298" s="6">
        <f t="shared" si="52"/>
        <v>0.79942469067749966</v>
      </c>
      <c r="D298" s="5">
        <f t="shared" si="53"/>
        <v>53.075199425601838</v>
      </c>
      <c r="E298" s="4">
        <f t="shared" si="54"/>
        <v>5.6270875905307554</v>
      </c>
      <c r="F298" s="4">
        <f t="shared" si="55"/>
        <v>-0.6314773503028881</v>
      </c>
      <c r="G298" s="4">
        <f t="shared" si="56"/>
        <v>2.4600612471948864</v>
      </c>
      <c r="H298" s="4">
        <f t="shared" si="57"/>
        <v>-0.60727349827784871</v>
      </c>
      <c r="I298" s="4">
        <f t="shared" si="57"/>
        <v>2.4342319414863143</v>
      </c>
      <c r="J298" s="4">
        <f t="shared" si="58"/>
        <v>6.0135553477912662</v>
      </c>
      <c r="K298" s="4">
        <f t="shared" si="59"/>
        <v>6.0026339816446752</v>
      </c>
      <c r="L298" s="3" t="str">
        <f t="shared" si="60"/>
        <v>Late</v>
      </c>
      <c r="M298" s="5">
        <f t="shared" si="61"/>
        <v>11.756697203803107</v>
      </c>
      <c r="N298" t="b">
        <f t="shared" si="62"/>
        <v>0</v>
      </c>
    </row>
    <row r="299" spans="1:14" x14ac:dyDescent="0.2">
      <c r="A299" s="2">
        <f t="shared" si="63"/>
        <v>18851.833333333674</v>
      </c>
      <c r="B299" s="5">
        <f t="shared" si="64"/>
        <v>180.05110895301459</v>
      </c>
      <c r="C299" s="6">
        <f t="shared" si="52"/>
        <v>0.73095475523181608</v>
      </c>
      <c r="D299" s="5">
        <f t="shared" si="53"/>
        <v>46.966494375960323</v>
      </c>
      <c r="E299" s="4">
        <f t="shared" si="54"/>
        <v>5.8041772555942224</v>
      </c>
      <c r="F299" s="4">
        <f t="shared" si="55"/>
        <v>-0.46044169922967026</v>
      </c>
      <c r="G299" s="4">
        <f t="shared" si="56"/>
        <v>2.6433299318195682</v>
      </c>
      <c r="H299" s="4">
        <f t="shared" si="57"/>
        <v>-0.44222360140657396</v>
      </c>
      <c r="I299" s="4">
        <f t="shared" si="57"/>
        <v>2.6237360231765208</v>
      </c>
      <c r="J299" s="4">
        <f t="shared" si="58"/>
        <v>6.0231380486626698</v>
      </c>
      <c r="K299" s="4">
        <f t="shared" si="59"/>
        <v>6.0125958735704197</v>
      </c>
      <c r="L299" s="3" t="str">
        <f t="shared" si="60"/>
        <v>Late</v>
      </c>
      <c r="M299" s="5">
        <f t="shared" si="61"/>
        <v>12.53901570686444</v>
      </c>
      <c r="N299" t="b">
        <f t="shared" si="62"/>
        <v>0</v>
      </c>
    </row>
    <row r="300" spans="1:14" x14ac:dyDescent="0.2">
      <c r="A300" s="2">
        <f t="shared" si="63"/>
        <v>18851.875000000342</v>
      </c>
      <c r="B300" s="5">
        <f t="shared" si="64"/>
        <v>195.09217671526039</v>
      </c>
      <c r="C300" s="6">
        <f t="shared" si="52"/>
        <v>0.64670987420130777</v>
      </c>
      <c r="D300" s="5">
        <f t="shared" si="53"/>
        <v>40.293997346644076</v>
      </c>
      <c r="E300" s="4">
        <f t="shared" si="54"/>
        <v>5.9889154481427553</v>
      </c>
      <c r="F300" s="4">
        <f t="shared" si="55"/>
        <v>-0.28260230384594309</v>
      </c>
      <c r="G300" s="4">
        <f t="shared" si="56"/>
        <v>2.8351880822781554</v>
      </c>
      <c r="H300" s="4">
        <f t="shared" si="57"/>
        <v>-0.27116922144699668</v>
      </c>
      <c r="I300" s="4">
        <f t="shared" si="57"/>
        <v>2.8228211446686622</v>
      </c>
      <c r="J300" s="4">
        <f t="shared" si="58"/>
        <v>6.0327207495340751</v>
      </c>
      <c r="K300" s="4">
        <f t="shared" si="59"/>
        <v>6.0225587335572568</v>
      </c>
      <c r="L300" s="3" t="str">
        <f t="shared" si="60"/>
        <v>Late</v>
      </c>
      <c r="M300" s="5">
        <f t="shared" si="61"/>
        <v>13.362993654075817</v>
      </c>
      <c r="N300" t="b">
        <f t="shared" si="62"/>
        <v>0</v>
      </c>
    </row>
    <row r="301" spans="1:14" x14ac:dyDescent="0.2">
      <c r="A301" s="2">
        <f t="shared" si="63"/>
        <v>18851.91666666701</v>
      </c>
      <c r="B301" s="5">
        <f t="shared" si="64"/>
        <v>210.13324447750529</v>
      </c>
      <c r="C301" s="6">
        <f t="shared" si="52"/>
        <v>0.54843383696510684</v>
      </c>
      <c r="D301" s="5">
        <f t="shared" si="53"/>
        <v>33.259633852286427</v>
      </c>
      <c r="E301" s="4">
        <f t="shared" si="54"/>
        <v>6.192013343797484</v>
      </c>
      <c r="F301" s="4">
        <f t="shared" si="55"/>
        <v>-8.7512267092029861E-2</v>
      </c>
      <c r="G301" s="4">
        <f t="shared" si="56"/>
        <v>3.0466083903765218</v>
      </c>
      <c r="H301" s="4">
        <f t="shared" si="57"/>
        <v>-8.392884211301628E-2</v>
      </c>
      <c r="I301" s="4">
        <f t="shared" si="57"/>
        <v>3.0427198887619289</v>
      </c>
      <c r="J301" s="4">
        <f t="shared" si="58"/>
        <v>6.0423034504054787</v>
      </c>
      <c r="K301" s="4">
        <f t="shared" si="59"/>
        <v>6.0325225266961393</v>
      </c>
      <c r="L301" s="3" t="str">
        <f t="shared" si="60"/>
        <v>Early</v>
      </c>
      <c r="M301" s="5">
        <f t="shared" si="61"/>
        <v>0.682449450542437</v>
      </c>
      <c r="N301" t="b">
        <f t="shared" si="62"/>
        <v>0</v>
      </c>
    </row>
    <row r="302" spans="1:14" x14ac:dyDescent="0.2">
      <c r="A302" s="2">
        <f t="shared" si="63"/>
        <v>18851.958333333678</v>
      </c>
      <c r="B302" s="5">
        <f t="shared" si="64"/>
        <v>225.17431223974927</v>
      </c>
      <c r="C302" s="6">
        <f t="shared" si="52"/>
        <v>0.44047230310758478</v>
      </c>
      <c r="D302" s="5">
        <f t="shared" si="53"/>
        <v>26.134019813132774</v>
      </c>
      <c r="E302" s="4">
        <f t="shared" si="54"/>
        <v>0.15176595193558384</v>
      </c>
      <c r="F302" s="4">
        <f t="shared" si="55"/>
        <v>0.14568803595920676</v>
      </c>
      <c r="G302" s="4">
        <f t="shared" si="56"/>
        <v>-2.9834972541912936</v>
      </c>
      <c r="H302" s="4">
        <f t="shared" si="57"/>
        <v>0.13973593430406525</v>
      </c>
      <c r="I302" s="4">
        <f t="shared" si="57"/>
        <v>-2.9770423107417954</v>
      </c>
      <c r="J302" s="4">
        <f t="shared" si="58"/>
        <v>6.051886151276884</v>
      </c>
      <c r="K302" s="4">
        <f t="shared" si="59"/>
        <v>6.0424872179923392</v>
      </c>
      <c r="L302" s="3" t="str">
        <f t="shared" si="60"/>
        <v>Early</v>
      </c>
      <c r="M302" s="5">
        <f t="shared" si="61"/>
        <v>1.613302515981192</v>
      </c>
      <c r="N302" t="b">
        <f t="shared" si="62"/>
        <v>0</v>
      </c>
    </row>
    <row r="303" spans="1:14" x14ac:dyDescent="0.2">
      <c r="A303" s="2">
        <f t="shared" si="63"/>
        <v>18852.000000000346</v>
      </c>
      <c r="B303" s="5">
        <f t="shared" si="64"/>
        <v>240.21538000199416</v>
      </c>
      <c r="C303" s="6">
        <f t="shared" si="52"/>
        <v>0.33212918587431156</v>
      </c>
      <c r="D303" s="5">
        <f t="shared" si="53"/>
        <v>19.398059460743521</v>
      </c>
      <c r="E303" s="4">
        <f t="shared" si="54"/>
        <v>0.48219971367280401</v>
      </c>
      <c r="F303" s="4">
        <f t="shared" si="55"/>
        <v>0.46351880826336989</v>
      </c>
      <c r="G303" s="4">
        <f t="shared" si="56"/>
        <v>-2.6400206431481639</v>
      </c>
      <c r="H303" s="4">
        <f t="shared" si="57"/>
        <v>0.44518777431810341</v>
      </c>
      <c r="I303" s="4">
        <f t="shared" si="57"/>
        <v>-2.6203076580493763</v>
      </c>
      <c r="J303" s="4">
        <f t="shared" si="58"/>
        <v>6.0614688521482876</v>
      </c>
      <c r="K303" s="4">
        <f t="shared" si="59"/>
        <v>6.0524527723686443</v>
      </c>
      <c r="L303" s="3" t="str">
        <f t="shared" si="60"/>
        <v>Early</v>
      </c>
      <c r="M303" s="5">
        <f t="shared" si="61"/>
        <v>2.8997749795802594</v>
      </c>
      <c r="N303" t="b">
        <f t="shared" si="62"/>
        <v>0</v>
      </c>
    </row>
    <row r="304" spans="1:14" x14ac:dyDescent="0.2">
      <c r="A304" s="2">
        <f t="shared" si="63"/>
        <v>18852.041666667013</v>
      </c>
      <c r="B304" s="5">
        <f t="shared" si="64"/>
        <v>255.25644776423906</v>
      </c>
      <c r="C304" s="6">
        <f t="shared" si="52"/>
        <v>0.24516395321873188</v>
      </c>
      <c r="D304" s="5">
        <f t="shared" si="53"/>
        <v>14.191523057726895</v>
      </c>
      <c r="E304" s="4">
        <f t="shared" si="54"/>
        <v>1.0004197496158831</v>
      </c>
      <c r="F304" s="4">
        <f t="shared" si="55"/>
        <v>0.96627706562421656</v>
      </c>
      <c r="G304" s="4">
        <f t="shared" si="56"/>
        <v>-2.1062657406960463</v>
      </c>
      <c r="H304" s="4">
        <f t="shared" si="57"/>
        <v>0.9325432730519283</v>
      </c>
      <c r="I304" s="4">
        <f t="shared" si="57"/>
        <v>-2.0710045431667172</v>
      </c>
      <c r="J304" s="4">
        <f t="shared" si="58"/>
        <v>6.071051553019692</v>
      </c>
      <c r="K304" s="4">
        <f t="shared" si="59"/>
        <v>6.0624191546685946</v>
      </c>
      <c r="L304" s="3" t="str">
        <f t="shared" si="60"/>
        <v>Early</v>
      </c>
      <c r="M304" s="5">
        <f t="shared" si="61"/>
        <v>4.9771851146412738</v>
      </c>
      <c r="N304" t="b">
        <f t="shared" si="62"/>
        <v>1</v>
      </c>
    </row>
    <row r="305" spans="1:14" x14ac:dyDescent="0.2">
      <c r="A305" s="2">
        <f t="shared" si="63"/>
        <v>18852.083333333681</v>
      </c>
      <c r="B305" s="5">
        <f t="shared" si="64"/>
        <v>270.29751552648304</v>
      </c>
      <c r="C305" s="6">
        <f t="shared" si="52"/>
        <v>0.22346966172217583</v>
      </c>
      <c r="D305" s="5">
        <f t="shared" si="53"/>
        <v>12.912905075934454</v>
      </c>
      <c r="E305" s="4">
        <f t="shared" si="54"/>
        <v>1.7468820424358835</v>
      </c>
      <c r="F305" s="4">
        <f t="shared" si="55"/>
        <v>1.7063589918111135</v>
      </c>
      <c r="G305" s="4">
        <f t="shared" si="56"/>
        <v>-1.3544776093166666</v>
      </c>
      <c r="H305" s="4">
        <f t="shared" si="57"/>
        <v>1.6657351485622864</v>
      </c>
      <c r="I305" s="4">
        <f t="shared" si="57"/>
        <v>-1.314433147124161</v>
      </c>
      <c r="J305" s="4">
        <f t="shared" si="58"/>
        <v>6.0806342538910965</v>
      </c>
      <c r="K305" s="4">
        <f t="shared" si="59"/>
        <v>6.072386329659702</v>
      </c>
      <c r="L305" s="3" t="str">
        <f t="shared" si="60"/>
        <v>Early</v>
      </c>
      <c r="M305" s="5">
        <f t="shared" si="61"/>
        <v>8.1235196065663864</v>
      </c>
      <c r="N305" t="b">
        <f t="shared" si="62"/>
        <v>0</v>
      </c>
    </row>
    <row r="306" spans="1:14" x14ac:dyDescent="0.2">
      <c r="A306" s="2">
        <f t="shared" si="63"/>
        <v>18852.125000000349</v>
      </c>
      <c r="B306" s="5">
        <f t="shared" si="64"/>
        <v>285.33858328872884</v>
      </c>
      <c r="C306" s="6">
        <f t="shared" si="52"/>
        <v>0.28487942801131311</v>
      </c>
      <c r="D306" s="5">
        <f t="shared" si="53"/>
        <v>16.551641556130445</v>
      </c>
      <c r="E306" s="4">
        <f t="shared" si="54"/>
        <v>2.3921790453693976</v>
      </c>
      <c r="F306" s="4">
        <f t="shared" si="55"/>
        <v>2.3638136976175286</v>
      </c>
      <c r="G306" s="4">
        <f t="shared" si="56"/>
        <v>-0.72188731538092343</v>
      </c>
      <c r="H306" s="4">
        <f t="shared" si="57"/>
        <v>2.3350440502787517</v>
      </c>
      <c r="I306" s="4">
        <f t="shared" si="57"/>
        <v>-0.69479441733783431</v>
      </c>
      <c r="J306" s="4">
        <f t="shared" si="58"/>
        <v>6.0902169547625009</v>
      </c>
      <c r="K306" s="4">
        <f t="shared" si="59"/>
        <v>6.0823542620366862</v>
      </c>
      <c r="L306" s="3" t="str">
        <f t="shared" si="60"/>
        <v>Early</v>
      </c>
      <c r="M306" s="5">
        <f t="shared" si="61"/>
        <v>10.992083706767593</v>
      </c>
      <c r="N306" t="b">
        <f t="shared" si="62"/>
        <v>0</v>
      </c>
    </row>
    <row r="307" spans="1:14" x14ac:dyDescent="0.2">
      <c r="A307" s="2">
        <f t="shared" si="63"/>
        <v>18852.166666667017</v>
      </c>
      <c r="B307" s="5">
        <f t="shared" si="64"/>
        <v>300.37965105097283</v>
      </c>
      <c r="C307" s="6">
        <f t="shared" si="52"/>
        <v>0.38684327487242826</v>
      </c>
      <c r="D307" s="5">
        <f t="shared" si="53"/>
        <v>22.758220787332707</v>
      </c>
      <c r="E307" s="4">
        <f t="shared" si="54"/>
        <v>2.798107390489708</v>
      </c>
      <c r="F307" s="4">
        <f t="shared" si="55"/>
        <v>2.7840222143669076</v>
      </c>
      <c r="G307" s="4">
        <f t="shared" si="56"/>
        <v>-0.32993375225272947</v>
      </c>
      <c r="H307" s="4">
        <f t="shared" si="57"/>
        <v>2.769672239885216</v>
      </c>
      <c r="I307" s="4">
        <f t="shared" si="57"/>
        <v>-0.31665055771782935</v>
      </c>
      <c r="J307" s="4">
        <f t="shared" si="58"/>
        <v>6.0997996556339054</v>
      </c>
      <c r="K307" s="4">
        <f t="shared" si="59"/>
        <v>6.0923229164247195</v>
      </c>
      <c r="L307" s="3" t="str">
        <f t="shared" si="60"/>
        <v>Early</v>
      </c>
      <c r="M307" s="5">
        <f t="shared" si="61"/>
        <v>12.840229541169917</v>
      </c>
      <c r="N307" t="b">
        <f t="shared" si="62"/>
        <v>0</v>
      </c>
    </row>
    <row r="308" spans="1:14" x14ac:dyDescent="0.2">
      <c r="A308" s="2">
        <f t="shared" si="63"/>
        <v>18852.208333333685</v>
      </c>
      <c r="B308" s="5">
        <f t="shared" si="64"/>
        <v>315.42071881321772</v>
      </c>
      <c r="C308" s="6">
        <f t="shared" si="52"/>
        <v>0.49664705833511552</v>
      </c>
      <c r="D308" s="5">
        <f t="shared" si="53"/>
        <v>29.778417987377157</v>
      </c>
      <c r="E308" s="4">
        <f t="shared" si="54"/>
        <v>3.0750386502025329</v>
      </c>
      <c r="F308" s="4">
        <f t="shared" si="55"/>
        <v>3.0722538183420749</v>
      </c>
      <c r="G308" s="4">
        <f t="shared" si="56"/>
        <v>-6.3880859144853197E-2</v>
      </c>
      <c r="H308" s="4">
        <f t="shared" si="57"/>
        <v>3.0694132035940069</v>
      </c>
      <c r="I308" s="4">
        <f t="shared" si="57"/>
        <v>-6.1263524888415445E-2</v>
      </c>
      <c r="J308" s="4">
        <f t="shared" si="58"/>
        <v>6.1093823565053098</v>
      </c>
      <c r="K308" s="4">
        <f t="shared" si="59"/>
        <v>6.1022922573826737</v>
      </c>
      <c r="L308" s="3" t="str">
        <f t="shared" si="60"/>
        <v>Late</v>
      </c>
      <c r="M308" s="5">
        <f t="shared" si="61"/>
        <v>0.48933414536676151</v>
      </c>
      <c r="N308" t="b">
        <f t="shared" si="62"/>
        <v>0</v>
      </c>
    </row>
    <row r="309" spans="1:14" x14ac:dyDescent="0.2">
      <c r="A309" s="2">
        <f t="shared" si="63"/>
        <v>18852.250000000353</v>
      </c>
      <c r="B309" s="5">
        <f t="shared" si="64"/>
        <v>330.46178657546261</v>
      </c>
      <c r="C309" s="6">
        <f t="shared" si="52"/>
        <v>0.60040247114833944</v>
      </c>
      <c r="D309" s="5">
        <f t="shared" si="53"/>
        <v>36.898727959886308</v>
      </c>
      <c r="E309" s="4">
        <f t="shared" si="54"/>
        <v>3.2937746643551167</v>
      </c>
      <c r="F309" s="4">
        <f t="shared" si="55"/>
        <v>-2.9830639859533887</v>
      </c>
      <c r="G309" s="4">
        <f t="shared" si="56"/>
        <v>0.14608755352026526</v>
      </c>
      <c r="H309" s="4">
        <f t="shared" si="57"/>
        <v>-2.9765915006486074</v>
      </c>
      <c r="I309" s="4">
        <f t="shared" si="57"/>
        <v>0.14011924564843431</v>
      </c>
      <c r="J309" s="4">
        <f t="shared" si="58"/>
        <v>6.1189650573767143</v>
      </c>
      <c r="K309" s="4">
        <f t="shared" si="59"/>
        <v>6.1122622494063732</v>
      </c>
      <c r="L309" s="3" t="str">
        <f t="shared" si="60"/>
        <v>Late</v>
      </c>
      <c r="M309" s="5">
        <f t="shared" si="61"/>
        <v>1.3233025303628918</v>
      </c>
      <c r="N309" t="b">
        <f t="shared" si="62"/>
        <v>0</v>
      </c>
    </row>
    <row r="310" spans="1:14" x14ac:dyDescent="0.2">
      <c r="A310" s="2">
        <f t="shared" si="63"/>
        <v>18852.291666667021</v>
      </c>
      <c r="B310" s="5">
        <f t="shared" si="64"/>
        <v>345.5028543377075</v>
      </c>
      <c r="C310" s="6">
        <f t="shared" si="52"/>
        <v>0.69183203909318713</v>
      </c>
      <c r="D310" s="5">
        <f t="shared" si="53"/>
        <v>43.775306166377113</v>
      </c>
      <c r="E310" s="4">
        <f t="shared" si="54"/>
        <v>3.4856564450446785</v>
      </c>
      <c r="F310" s="4">
        <f t="shared" si="55"/>
        <v>-2.7834209635530547</v>
      </c>
      <c r="G310" s="4">
        <f t="shared" si="56"/>
        <v>0.33049031041678112</v>
      </c>
      <c r="H310" s="4">
        <f t="shared" si="57"/>
        <v>-2.7690478995785046</v>
      </c>
      <c r="I310" s="4">
        <f t="shared" si="57"/>
        <v>0.31718552981928527</v>
      </c>
      <c r="J310" s="4">
        <f t="shared" si="58"/>
        <v>6.1285477582481187</v>
      </c>
      <c r="K310" s="4">
        <f t="shared" si="59"/>
        <v>6.1222328569318583</v>
      </c>
      <c r="L310" s="3" t="str">
        <f t="shared" si="60"/>
        <v>Late</v>
      </c>
      <c r="M310" s="5">
        <f t="shared" si="61"/>
        <v>2.0515400837758784</v>
      </c>
      <c r="N310" t="b">
        <f t="shared" si="62"/>
        <v>0</v>
      </c>
    </row>
    <row r="311" spans="1:14" x14ac:dyDescent="0.2">
      <c r="A311" s="2">
        <f t="shared" si="63"/>
        <v>18852.333333333689</v>
      </c>
      <c r="B311" s="5">
        <f t="shared" si="64"/>
        <v>0.54392209995148733</v>
      </c>
      <c r="C311" s="6">
        <f t="shared" si="52"/>
        <v>0.76808001754248689</v>
      </c>
      <c r="D311" s="5">
        <f t="shared" si="53"/>
        <v>50.181787786933114</v>
      </c>
      <c r="E311" s="4">
        <f t="shared" si="54"/>
        <v>3.6655212063986276</v>
      </c>
      <c r="F311" s="4">
        <f t="shared" si="55"/>
        <v>-2.5967735452310241</v>
      </c>
      <c r="G311" s="4">
        <f t="shared" si="56"/>
        <v>0.50376693439135289</v>
      </c>
      <c r="H311" s="4">
        <f t="shared" si="57"/>
        <v>-2.5755247459685999</v>
      </c>
      <c r="I311" s="4">
        <f t="shared" si="57"/>
        <v>0.48397508945615259</v>
      </c>
      <c r="J311" s="4">
        <f t="shared" si="58"/>
        <v>6.1381304591195232</v>
      </c>
      <c r="K311" s="4">
        <f t="shared" si="59"/>
        <v>6.1322040443386499</v>
      </c>
      <c r="L311" s="3" t="str">
        <f t="shared" si="60"/>
        <v>Late</v>
      </c>
      <c r="M311" s="5">
        <f t="shared" si="61"/>
        <v>2.7350932771799963</v>
      </c>
      <c r="N311" t="b">
        <f t="shared" si="62"/>
        <v>0</v>
      </c>
    </row>
    <row r="312" spans="1:14" x14ac:dyDescent="0.2">
      <c r="A312" s="2">
        <f t="shared" si="63"/>
        <v>18852.375000000357</v>
      </c>
      <c r="B312" s="5">
        <f t="shared" si="64"/>
        <v>15.58498986219729</v>
      </c>
      <c r="C312" s="6">
        <f t="shared" si="52"/>
        <v>0.82836915102091779</v>
      </c>
      <c r="D312" s="5">
        <f t="shared" si="53"/>
        <v>55.93157304579367</v>
      </c>
      <c r="E312" s="4">
        <f t="shared" si="54"/>
        <v>3.8411349731772022</v>
      </c>
      <c r="F312" s="4">
        <f t="shared" si="55"/>
        <v>-2.4152212450922148</v>
      </c>
      <c r="G312" s="4">
        <f t="shared" si="56"/>
        <v>0.6735421263693212</v>
      </c>
      <c r="H312" s="4">
        <f t="shared" si="57"/>
        <v>-2.3879906310866184</v>
      </c>
      <c r="I312" s="4">
        <f t="shared" si="57"/>
        <v>0.64796802864927772</v>
      </c>
      <c r="J312" s="4">
        <f t="shared" si="58"/>
        <v>6.1477131599909276</v>
      </c>
      <c r="K312" s="4">
        <f t="shared" si="59"/>
        <v>6.1421757759530173</v>
      </c>
      <c r="L312" s="3" t="str">
        <f t="shared" si="60"/>
        <v>Late</v>
      </c>
      <c r="M312" s="5">
        <f t="shared" si="61"/>
        <v>3.4064864487500106</v>
      </c>
      <c r="N312" t="b">
        <f t="shared" si="62"/>
        <v>1</v>
      </c>
    </row>
    <row r="313" spans="1:14" x14ac:dyDescent="0.2">
      <c r="A313" s="2">
        <f t="shared" si="63"/>
        <v>18852.416666667024</v>
      </c>
      <c r="B313" s="5">
        <f t="shared" si="64"/>
        <v>30.626057624441273</v>
      </c>
      <c r="C313" s="6">
        <f t="shared" si="52"/>
        <v>0.87338079362001586</v>
      </c>
      <c r="D313" s="5">
        <f t="shared" si="53"/>
        <v>60.853918499735244</v>
      </c>
      <c r="E313" s="4">
        <f t="shared" si="54"/>
        <v>4.01675984914288</v>
      </c>
      <c r="F313" s="4">
        <f t="shared" si="55"/>
        <v>-2.2345218945797747</v>
      </c>
      <c r="G313" s="4">
        <f t="shared" si="56"/>
        <v>0.84409125574796273</v>
      </c>
      <c r="H313" s="4">
        <f t="shared" si="57"/>
        <v>-2.2022260901975974</v>
      </c>
      <c r="I313" s="4">
        <f t="shared" si="57"/>
        <v>0.81344918244946063</v>
      </c>
      <c r="J313" s="4">
        <f t="shared" si="58"/>
        <v>6.157295860862332</v>
      </c>
      <c r="K313" s="4">
        <f t="shared" si="59"/>
        <v>6.1521480160512594</v>
      </c>
      <c r="L313" s="3" t="str">
        <f t="shared" si="60"/>
        <v>Late</v>
      </c>
      <c r="M313" s="5">
        <f t="shared" si="61"/>
        <v>4.0843505456671307</v>
      </c>
      <c r="N313" t="b">
        <f t="shared" si="62"/>
        <v>1</v>
      </c>
    </row>
    <row r="314" spans="1:14" x14ac:dyDescent="0.2">
      <c r="A314" s="2">
        <f t="shared" si="63"/>
        <v>18852.458333333692</v>
      </c>
      <c r="B314" s="5">
        <f t="shared" si="64"/>
        <v>45.667125386686166</v>
      </c>
      <c r="C314" s="6">
        <f t="shared" si="52"/>
        <v>0.90475524783021244</v>
      </c>
      <c r="D314" s="5">
        <f t="shared" si="53"/>
        <v>64.790339206881669</v>
      </c>
      <c r="E314" s="4">
        <f t="shared" si="54"/>
        <v>4.1945638382093193</v>
      </c>
      <c r="F314" s="4">
        <f t="shared" si="55"/>
        <v>-2.0526200541602027</v>
      </c>
      <c r="G314" s="4">
        <f t="shared" si="56"/>
        <v>1.0176932161109997</v>
      </c>
      <c r="H314" s="4">
        <f t="shared" si="57"/>
        <v>-2.0162878513168194</v>
      </c>
      <c r="I314" s="4">
        <f t="shared" si="57"/>
        <v>0.98280637909782509</v>
      </c>
      <c r="J314" s="4">
        <f t="shared" si="58"/>
        <v>6.1668785617337365</v>
      </c>
      <c r="K314" s="4">
        <f t="shared" si="59"/>
        <v>6.1621207288629805</v>
      </c>
      <c r="L314" s="3" t="str">
        <f t="shared" si="60"/>
        <v>Late</v>
      </c>
      <c r="M314" s="5">
        <f t="shared" si="61"/>
        <v>4.7790681150564618</v>
      </c>
      <c r="N314" t="b">
        <f t="shared" si="62"/>
        <v>1</v>
      </c>
    </row>
    <row r="315" spans="1:14" x14ac:dyDescent="0.2">
      <c r="A315" s="2">
        <f t="shared" si="63"/>
        <v>18852.50000000036</v>
      </c>
      <c r="B315" s="5">
        <f t="shared" si="64"/>
        <v>60.708193148931969</v>
      </c>
      <c r="C315" s="6">
        <f t="shared" si="52"/>
        <v>0.92455393146011833</v>
      </c>
      <c r="D315" s="5">
        <f t="shared" si="53"/>
        <v>67.601187509583994</v>
      </c>
      <c r="E315" s="4">
        <f t="shared" si="54"/>
        <v>4.3752251268280418</v>
      </c>
      <c r="F315" s="4">
        <f t="shared" si="55"/>
        <v>-1.8689928666892432</v>
      </c>
      <c r="G315" s="4">
        <f t="shared" si="56"/>
        <v>1.1951902135339185</v>
      </c>
      <c r="H315" s="4">
        <f t="shared" si="57"/>
        <v>-1.8298022830295277</v>
      </c>
      <c r="I315" s="4">
        <f t="shared" si="57"/>
        <v>1.1570485101508683</v>
      </c>
      <c r="J315" s="4">
        <f t="shared" si="58"/>
        <v>6.1764612626051409</v>
      </c>
      <c r="K315" s="4">
        <f t="shared" si="59"/>
        <v>6.1720938785743771</v>
      </c>
      <c r="L315" s="3" t="str">
        <f t="shared" si="60"/>
        <v>Late</v>
      </c>
      <c r="M315" s="5">
        <f t="shared" si="61"/>
        <v>5.495025931456067</v>
      </c>
      <c r="N315" t="b">
        <f t="shared" si="62"/>
        <v>0</v>
      </c>
    </row>
    <row r="316" spans="1:14" x14ac:dyDescent="0.2">
      <c r="A316" s="2">
        <f t="shared" si="63"/>
        <v>18852.541666667028</v>
      </c>
      <c r="B316" s="5">
        <f t="shared" si="64"/>
        <v>75.749260911175952</v>
      </c>
      <c r="C316" s="6">
        <f t="shared" si="52"/>
        <v>0.93468720359199953</v>
      </c>
      <c r="D316" s="5">
        <f t="shared" si="53"/>
        <v>69.177669152627999</v>
      </c>
      <c r="E316" s="4">
        <f t="shared" si="54"/>
        <v>4.5582808786800308</v>
      </c>
      <c r="F316" s="4">
        <f t="shared" si="55"/>
        <v>-1.6842508891106374</v>
      </c>
      <c r="G316" s="4">
        <f t="shared" si="56"/>
        <v>1.3762897715576199</v>
      </c>
      <c r="H316" s="4">
        <f t="shared" si="57"/>
        <v>-1.6435144809068658</v>
      </c>
      <c r="I316" s="4">
        <f t="shared" si="57"/>
        <v>1.3360629018667876</v>
      </c>
      <c r="J316" s="4">
        <f t="shared" si="58"/>
        <v>6.1860439634765454</v>
      </c>
      <c r="K316" s="4">
        <f t="shared" si="59"/>
        <v>6.1820674293315268</v>
      </c>
      <c r="L316" s="3" t="str">
        <f t="shared" si="60"/>
        <v>Late</v>
      </c>
      <c r="M316" s="5">
        <f t="shared" si="61"/>
        <v>6.2317340766993521</v>
      </c>
      <c r="N316" t="b">
        <f t="shared" si="62"/>
        <v>0</v>
      </c>
    </row>
    <row r="317" spans="1:14" x14ac:dyDescent="0.2">
      <c r="A317" s="2">
        <f t="shared" si="63"/>
        <v>18852.583333333696</v>
      </c>
      <c r="B317" s="5">
        <f t="shared" si="64"/>
        <v>90.790328673420845</v>
      </c>
      <c r="C317" s="6">
        <f t="shared" si="52"/>
        <v>0.93639615462871595</v>
      </c>
      <c r="D317" s="5">
        <f t="shared" si="53"/>
        <v>69.45488677446059</v>
      </c>
      <c r="E317" s="4">
        <f t="shared" si="54"/>
        <v>4.7424746218937663</v>
      </c>
      <c r="F317" s="4">
        <f t="shared" si="55"/>
        <v>-1.4997430106313552</v>
      </c>
      <c r="G317" s="4">
        <f t="shared" si="56"/>
        <v>1.5598637289012625</v>
      </c>
      <c r="H317" s="4">
        <f t="shared" si="57"/>
        <v>-1.4588464628581423</v>
      </c>
      <c r="I317" s="4">
        <f t="shared" si="57"/>
        <v>1.5188661790716407</v>
      </c>
      <c r="J317" s="4">
        <f t="shared" si="58"/>
        <v>6.1956266643479498</v>
      </c>
      <c r="K317" s="4">
        <f t="shared" si="59"/>
        <v>6.1920413452436796</v>
      </c>
      <c r="L317" s="3" t="str">
        <f t="shared" si="60"/>
        <v>Late</v>
      </c>
      <c r="M317" s="5">
        <f t="shared" si="61"/>
        <v>6.9849167243641066</v>
      </c>
      <c r="N317" t="b">
        <f t="shared" si="62"/>
        <v>0</v>
      </c>
    </row>
    <row r="318" spans="1:14" x14ac:dyDescent="0.2">
      <c r="A318" s="2">
        <f t="shared" si="63"/>
        <v>18852.625000000364</v>
      </c>
      <c r="B318" s="5">
        <f t="shared" si="64"/>
        <v>105.83139643566483</v>
      </c>
      <c r="C318" s="6">
        <f t="shared" si="52"/>
        <v>0.92991208671468484</v>
      </c>
      <c r="D318" s="5">
        <f t="shared" si="53"/>
        <v>68.421115061980871</v>
      </c>
      <c r="E318" s="4">
        <f t="shared" si="54"/>
        <v>4.9261948423008848</v>
      </c>
      <c r="F318" s="4">
        <f t="shared" si="55"/>
        <v>-1.3170861278339836</v>
      </c>
      <c r="G318" s="4">
        <f t="shared" si="56"/>
        <v>1.7443491375628337</v>
      </c>
      <c r="H318" s="4">
        <f t="shared" si="57"/>
        <v>-1.2773986265131814</v>
      </c>
      <c r="I318" s="4">
        <f t="shared" si="57"/>
        <v>1.7039650610855868</v>
      </c>
      <c r="J318" s="4">
        <f t="shared" si="58"/>
        <v>6.2052093652193543</v>
      </c>
      <c r="K318" s="4">
        <f t="shared" si="59"/>
        <v>6.202015590386555</v>
      </c>
      <c r="L318" s="3" t="str">
        <f t="shared" si="60"/>
        <v>Late</v>
      </c>
      <c r="M318" s="5">
        <f t="shared" si="61"/>
        <v>7.7480809212460668</v>
      </c>
      <c r="N318" t="b">
        <f t="shared" si="62"/>
        <v>0</v>
      </c>
    </row>
    <row r="319" spans="1:14" x14ac:dyDescent="0.2">
      <c r="A319" s="2">
        <f t="shared" si="63"/>
        <v>18852.666666667032</v>
      </c>
      <c r="B319" s="5">
        <f t="shared" si="64"/>
        <v>120.87246419790972</v>
      </c>
      <c r="C319" s="6">
        <f t="shared" si="52"/>
        <v>0.91439245883942599</v>
      </c>
      <c r="D319" s="5">
        <f t="shared" si="53"/>
        <v>66.119594965892517</v>
      </c>
      <c r="E319" s="4">
        <f t="shared" si="54"/>
        <v>5.1079765777466601</v>
      </c>
      <c r="F319" s="4">
        <f t="shared" si="55"/>
        <v>-1.1376604260324006</v>
      </c>
      <c r="G319" s="4">
        <f t="shared" si="56"/>
        <v>1.9282375479458072</v>
      </c>
      <c r="H319" s="4">
        <f t="shared" si="57"/>
        <v>-1.1004466113343023</v>
      </c>
      <c r="I319" s="4">
        <f t="shared" si="57"/>
        <v>1.8898289467658151</v>
      </c>
      <c r="J319" s="4">
        <f t="shared" si="58"/>
        <v>6.2147920660907587</v>
      </c>
      <c r="K319" s="4">
        <f t="shared" si="59"/>
        <v>6.2119901288056401</v>
      </c>
      <c r="L319" s="3" t="str">
        <f t="shared" si="60"/>
        <v>Late</v>
      </c>
      <c r="M319" s="5">
        <f t="shared" si="61"/>
        <v>8.5145714405490711</v>
      </c>
      <c r="N319" t="b">
        <f t="shared" si="62"/>
        <v>0</v>
      </c>
    </row>
    <row r="320" spans="1:14" x14ac:dyDescent="0.2">
      <c r="A320" s="2">
        <f t="shared" si="63"/>
        <v>18852.7083333337</v>
      </c>
      <c r="B320" s="5">
        <f t="shared" si="64"/>
        <v>135.9135319601537</v>
      </c>
      <c r="C320" s="6">
        <f t="shared" si="52"/>
        <v>0.88815326455384203</v>
      </c>
      <c r="D320" s="5">
        <f t="shared" si="53"/>
        <v>62.642096490940041</v>
      </c>
      <c r="E320" s="4">
        <f t="shared" si="54"/>
        <v>5.2869754242984266</v>
      </c>
      <c r="F320" s="4">
        <f t="shared" si="55"/>
        <v>-0.96216213340813928</v>
      </c>
      <c r="G320" s="4">
        <f t="shared" si="56"/>
        <v>2.1105676142598808</v>
      </c>
      <c r="H320" s="4">
        <f t="shared" si="57"/>
        <v>-0.92852451655803669</v>
      </c>
      <c r="I320" s="4">
        <f t="shared" si="57"/>
        <v>2.0753967380805785</v>
      </c>
      <c r="J320" s="4">
        <f t="shared" si="58"/>
        <v>6.2243747669621632</v>
      </c>
      <c r="K320" s="4">
        <f t="shared" si="59"/>
        <v>6.2219649245194901</v>
      </c>
      <c r="L320" s="3" t="str">
        <f t="shared" si="60"/>
        <v>Late</v>
      </c>
      <c r="M320" s="5">
        <f t="shared" si="61"/>
        <v>9.2797745080789618</v>
      </c>
      <c r="N320" t="b">
        <f t="shared" si="62"/>
        <v>0</v>
      </c>
    </row>
    <row r="321" spans="1:14" x14ac:dyDescent="0.2">
      <c r="A321" s="2">
        <f t="shared" si="63"/>
        <v>18852.750000000367</v>
      </c>
      <c r="B321" s="5">
        <f t="shared" si="64"/>
        <v>150.95459972239951</v>
      </c>
      <c r="C321" s="6">
        <f t="shared" si="52"/>
        <v>0.84912746126796379</v>
      </c>
      <c r="D321" s="5">
        <f t="shared" si="53"/>
        <v>58.116893714980421</v>
      </c>
      <c r="E321" s="4">
        <f t="shared" si="54"/>
        <v>5.4633498997728909</v>
      </c>
      <c r="F321" s="4">
        <f t="shared" si="55"/>
        <v>-0.79026639623064165</v>
      </c>
      <c r="G321" s="4">
        <f t="shared" si="56"/>
        <v>2.2913490465906756</v>
      </c>
      <c r="H321" s="4">
        <f t="shared" si="57"/>
        <v>-0.76113422552374776</v>
      </c>
      <c r="I321" s="4">
        <f t="shared" si="57"/>
        <v>2.2605399590569069</v>
      </c>
      <c r="J321" s="4">
        <f t="shared" si="58"/>
        <v>6.2339574678335676</v>
      </c>
      <c r="K321" s="4">
        <f t="shared" si="59"/>
        <v>6.2319399415230343</v>
      </c>
      <c r="L321" s="3" t="str">
        <f t="shared" si="60"/>
        <v>Late</v>
      </c>
      <c r="M321" s="5">
        <f t="shared" si="61"/>
        <v>10.043131495781669</v>
      </c>
      <c r="N321" t="b">
        <f t="shared" si="62"/>
        <v>0</v>
      </c>
    </row>
    <row r="322" spans="1:14" x14ac:dyDescent="0.2">
      <c r="A322" s="2">
        <f t="shared" si="63"/>
        <v>18852.791666667035</v>
      </c>
      <c r="B322" s="5">
        <f t="shared" si="64"/>
        <v>165.9956674846444</v>
      </c>
      <c r="C322" s="6">
        <f t="shared" si="52"/>
        <v>0.79542843194817059</v>
      </c>
      <c r="D322" s="5">
        <f t="shared" si="53"/>
        <v>52.695740865168126</v>
      </c>
      <c r="E322" s="4">
        <f t="shared" si="54"/>
        <v>5.6385892288472039</v>
      </c>
      <c r="F322" s="4">
        <f t="shared" si="55"/>
        <v>-0.62034852390607387</v>
      </c>
      <c r="G322" s="4">
        <f t="shared" si="56"/>
        <v>2.4719408536398682</v>
      </c>
      <c r="H322" s="4">
        <f t="shared" si="57"/>
        <v>-0.5965144538710726</v>
      </c>
      <c r="I322" s="4">
        <f t="shared" si="57"/>
        <v>2.4464916197110713</v>
      </c>
      <c r="J322" s="4">
        <f t="shared" si="58"/>
        <v>6.2435401687049712</v>
      </c>
      <c r="K322" s="4">
        <f t="shared" si="59"/>
        <v>6.2419151437908811</v>
      </c>
      <c r="L322" s="3" t="str">
        <f t="shared" si="60"/>
        <v>Late</v>
      </c>
      <c r="M322" s="5">
        <f t="shared" si="61"/>
        <v>10.810003670593895</v>
      </c>
      <c r="N322" t="b">
        <f t="shared" si="62"/>
        <v>0</v>
      </c>
    </row>
    <row r="323" spans="1:14" x14ac:dyDescent="0.2">
      <c r="A323" s="2">
        <f t="shared" si="63"/>
        <v>18852.833333333703</v>
      </c>
      <c r="B323" s="5">
        <f t="shared" si="64"/>
        <v>181.03673524688929</v>
      </c>
      <c r="C323" s="6">
        <f t="shared" si="52"/>
        <v>0.72590871655969069</v>
      </c>
      <c r="D323" s="5">
        <f t="shared" si="53"/>
        <v>46.544494917468263</v>
      </c>
      <c r="E323" s="4">
        <f t="shared" si="54"/>
        <v>5.8159654539729351</v>
      </c>
      <c r="F323" s="4">
        <f t="shared" si="55"/>
        <v>-0.44907813849507705</v>
      </c>
      <c r="G323" s="4">
        <f t="shared" si="56"/>
        <v>2.6555543620114266</v>
      </c>
      <c r="H323" s="4">
        <f t="shared" si="57"/>
        <v>-0.43127859275779801</v>
      </c>
      <c r="I323" s="4">
        <f t="shared" si="57"/>
        <v>2.6364021690114883</v>
      </c>
      <c r="J323" s="4">
        <f t="shared" si="58"/>
        <v>6.2531228695763765</v>
      </c>
      <c r="K323" s="4">
        <f t="shared" si="59"/>
        <v>6.2518904952806285</v>
      </c>
      <c r="L323" s="3" t="str">
        <f t="shared" si="60"/>
        <v>Late</v>
      </c>
      <c r="M323" s="5">
        <f t="shared" si="61"/>
        <v>11.594089540773656</v>
      </c>
      <c r="N323" t="b">
        <f t="shared" si="62"/>
        <v>0</v>
      </c>
    </row>
    <row r="324" spans="1:14" x14ac:dyDescent="0.2">
      <c r="A324" s="2">
        <f t="shared" si="63"/>
        <v>18852.875000000371</v>
      </c>
      <c r="B324" s="5">
        <f t="shared" si="64"/>
        <v>196.07780300913328</v>
      </c>
      <c r="C324" s="6">
        <f t="shared" si="52"/>
        <v>0.64066861486923332</v>
      </c>
      <c r="D324" s="5">
        <f t="shared" si="53"/>
        <v>39.841694511686072</v>
      </c>
      <c r="E324" s="4">
        <f t="shared" si="54"/>
        <v>6.001504417812014</v>
      </c>
      <c r="F324" s="4">
        <f t="shared" si="55"/>
        <v>-0.27049969026507203</v>
      </c>
      <c r="G324" s="4">
        <f t="shared" si="56"/>
        <v>2.8482811742083989</v>
      </c>
      <c r="H324" s="4">
        <f t="shared" si="57"/>
        <v>-0.25954395766263549</v>
      </c>
      <c r="I324" s="4">
        <f t="shared" si="57"/>
        <v>2.8364270961008478</v>
      </c>
      <c r="J324" s="4">
        <f t="shared" si="58"/>
        <v>6.2627055704477801</v>
      </c>
      <c r="K324" s="4">
        <f t="shared" si="59"/>
        <v>6.2618659599361681</v>
      </c>
      <c r="L324" s="3" t="str">
        <f t="shared" si="60"/>
        <v>Late</v>
      </c>
      <c r="M324" s="5">
        <f t="shared" si="61"/>
        <v>12.422153868962321</v>
      </c>
      <c r="N324" t="b">
        <f t="shared" si="62"/>
        <v>0</v>
      </c>
    </row>
    <row r="325" spans="1:14" x14ac:dyDescent="0.2">
      <c r="A325" s="2">
        <f t="shared" si="63"/>
        <v>18852.916666667039</v>
      </c>
      <c r="B325" s="5">
        <f t="shared" si="64"/>
        <v>211.11887077137817</v>
      </c>
      <c r="C325" s="6">
        <f t="shared" si="52"/>
        <v>0.54158888939006788</v>
      </c>
      <c r="D325" s="5">
        <f t="shared" si="53"/>
        <v>32.79186706815694</v>
      </c>
      <c r="E325" s="4">
        <f t="shared" si="54"/>
        <v>6.2063827202460686</v>
      </c>
      <c r="F325" s="4">
        <f t="shared" si="55"/>
        <v>-7.3718518561391111E-2</v>
      </c>
      <c r="G325" s="4">
        <f t="shared" si="56"/>
        <v>3.0615772385138564</v>
      </c>
      <c r="H325" s="4">
        <f t="shared" si="57"/>
        <v>-7.0698796108785475E-2</v>
      </c>
      <c r="I325" s="4">
        <f t="shared" si="57"/>
        <v>3.0583001060647756</v>
      </c>
      <c r="J325" s="4">
        <f t="shared" si="58"/>
        <v>6.2722882713191854</v>
      </c>
      <c r="K325" s="4">
        <f t="shared" si="59"/>
        <v>6.2718415016910036</v>
      </c>
      <c r="L325" s="3" t="str">
        <f t="shared" si="60"/>
        <v>Late</v>
      </c>
      <c r="M325" s="5">
        <f t="shared" si="61"/>
        <v>13.345216131312041</v>
      </c>
      <c r="N325" t="b">
        <f t="shared" si="62"/>
        <v>0</v>
      </c>
    </row>
    <row r="326" spans="1:14" x14ac:dyDescent="0.2">
      <c r="A326" s="2">
        <f t="shared" si="63"/>
        <v>18852.958333333707</v>
      </c>
      <c r="B326" s="5">
        <f t="shared" si="64"/>
        <v>226.15993853362397</v>
      </c>
      <c r="C326" s="6">
        <f t="shared" si="52"/>
        <v>0.43323921738956134</v>
      </c>
      <c r="D326" s="5">
        <f t="shared" si="53"/>
        <v>25.673305364655693</v>
      </c>
      <c r="E326" s="4">
        <f t="shared" si="54"/>
        <v>0.16998240913456897</v>
      </c>
      <c r="F326" s="4">
        <f t="shared" si="55"/>
        <v>0.16318122582795591</v>
      </c>
      <c r="G326" s="4">
        <f t="shared" si="56"/>
        <v>-2.9645284460415415</v>
      </c>
      <c r="H326" s="4">
        <f t="shared" si="57"/>
        <v>0.15652044831652218</v>
      </c>
      <c r="I326" s="4">
        <f t="shared" si="57"/>
        <v>-2.9573066877895102</v>
      </c>
      <c r="J326" s="4">
        <f t="shared" si="58"/>
        <v>6.281870972190589</v>
      </c>
      <c r="K326" s="4">
        <f t="shared" si="59"/>
        <v>6.2818170844715553</v>
      </c>
      <c r="L326" s="3" t="str">
        <f t="shared" si="60"/>
        <v>Early</v>
      </c>
      <c r="M326" s="5">
        <f t="shared" si="61"/>
        <v>0.68628348028818398</v>
      </c>
      <c r="N326" t="b">
        <f t="shared" si="62"/>
        <v>0</v>
      </c>
    </row>
    <row r="327" spans="1:14" x14ac:dyDescent="0.2">
      <c r="A327" s="2">
        <f t="shared" si="63"/>
        <v>18853.000000000375</v>
      </c>
      <c r="B327" s="5">
        <f t="shared" si="64"/>
        <v>241.20100629586796</v>
      </c>
      <c r="C327" s="6">
        <f t="shared" si="52"/>
        <v>0.32542104934564847</v>
      </c>
      <c r="D327" s="5">
        <f t="shared" si="53"/>
        <v>18.991086080658505</v>
      </c>
      <c r="E327" s="4">
        <f t="shared" si="54"/>
        <v>0.50898302743972046</v>
      </c>
      <c r="F327" s="4">
        <f t="shared" si="55"/>
        <v>0.48934804164979928</v>
      </c>
      <c r="G327" s="4">
        <f t="shared" si="56"/>
        <v>-2.6122585797990294</v>
      </c>
      <c r="H327" s="4">
        <f t="shared" si="57"/>
        <v>0.47007596934918622</v>
      </c>
      <c r="I327" s="4">
        <f t="shared" si="57"/>
        <v>-2.5915552746031465</v>
      </c>
      <c r="J327" s="4">
        <f t="shared" si="58"/>
        <v>8.2683658824080908E-3</v>
      </c>
      <c r="K327" s="4">
        <f t="shared" si="59"/>
        <v>8.6073650208939277E-3</v>
      </c>
      <c r="L327" s="3" t="str">
        <f t="shared" si="60"/>
        <v>Early</v>
      </c>
      <c r="M327" s="5">
        <f t="shared" si="61"/>
        <v>2.0079916650390417</v>
      </c>
      <c r="N327" t="b">
        <f t="shared" si="62"/>
        <v>0</v>
      </c>
    </row>
    <row r="328" spans="1:14" x14ac:dyDescent="0.2">
      <c r="A328" s="2">
        <f t="shared" si="63"/>
        <v>18853.041666667043</v>
      </c>
      <c r="B328" s="5">
        <f t="shared" si="64"/>
        <v>256.24207405811285</v>
      </c>
      <c r="C328" s="6">
        <f t="shared" si="52"/>
        <v>0.24118376709320535</v>
      </c>
      <c r="D328" s="5">
        <f t="shared" si="53"/>
        <v>13.956417779528149</v>
      </c>
      <c r="E328" s="4">
        <f t="shared" si="54"/>
        <v>1.0437780259971134</v>
      </c>
      <c r="F328" s="4">
        <f t="shared" si="55"/>
        <v>1.0086919367634848</v>
      </c>
      <c r="G328" s="4">
        <f t="shared" si="56"/>
        <v>-2.061997324081839</v>
      </c>
      <c r="H328" s="4">
        <f t="shared" si="57"/>
        <v>0.97400038483528861</v>
      </c>
      <c r="I328" s="4">
        <f t="shared" si="57"/>
        <v>-2.0258448770000359</v>
      </c>
      <c r="J328" s="4">
        <f t="shared" si="58"/>
        <v>1.7851066753811651E-2</v>
      </c>
      <c r="K328" s="4">
        <f t="shared" si="59"/>
        <v>1.858292162038962E-2</v>
      </c>
      <c r="L328" s="3" t="str">
        <f t="shared" si="60"/>
        <v>Early</v>
      </c>
      <c r="M328" s="5">
        <f t="shared" si="61"/>
        <v>4.1574453231766393</v>
      </c>
      <c r="N328" t="b">
        <f t="shared" si="62"/>
        <v>1</v>
      </c>
    </row>
    <row r="329" spans="1:14" x14ac:dyDescent="0.2">
      <c r="A329" s="2">
        <f t="shared" si="63"/>
        <v>18853.08333333371</v>
      </c>
      <c r="B329" s="5">
        <f t="shared" si="64"/>
        <v>271.28314182035774</v>
      </c>
      <c r="C329" s="6">
        <f t="shared" si="52"/>
        <v>0.22524191096806886</v>
      </c>
      <c r="D329" s="5">
        <f t="shared" si="53"/>
        <v>13.017103800841308</v>
      </c>
      <c r="E329" s="4">
        <f t="shared" si="54"/>
        <v>1.7966553912211536</v>
      </c>
      <c r="F329" s="4">
        <f t="shared" si="55"/>
        <v>1.7565008496204915</v>
      </c>
      <c r="G329" s="4">
        <f t="shared" si="56"/>
        <v>-1.3051497788724444</v>
      </c>
      <c r="H329" s="4">
        <f t="shared" si="57"/>
        <v>1.716205786721603</v>
      </c>
      <c r="I329" s="4">
        <f t="shared" si="57"/>
        <v>-1.2655879374188035</v>
      </c>
      <c r="J329" s="4">
        <f t="shared" si="58"/>
        <v>2.7433767625216987E-2</v>
      </c>
      <c r="K329" s="4">
        <f t="shared" si="59"/>
        <v>2.8558411015518585E-2</v>
      </c>
      <c r="L329" s="3" t="str">
        <f t="shared" si="60"/>
        <v>Early</v>
      </c>
      <c r="M329" s="5">
        <f t="shared" si="61"/>
        <v>7.3429716467209341</v>
      </c>
      <c r="N329" t="b">
        <f t="shared" si="62"/>
        <v>0</v>
      </c>
    </row>
    <row r="330" spans="1:14" x14ac:dyDescent="0.2">
      <c r="A330" s="2">
        <f t="shared" si="63"/>
        <v>18853.125000000378</v>
      </c>
      <c r="B330" s="5">
        <f t="shared" si="64"/>
        <v>286.32420958260172</v>
      </c>
      <c r="C330" s="6">
        <f t="shared" si="52"/>
        <v>0.29082109238741199</v>
      </c>
      <c r="D330" s="5">
        <f t="shared" si="53"/>
        <v>16.907120015376044</v>
      </c>
      <c r="E330" s="4">
        <f t="shared" si="54"/>
        <v>2.4250458027166939</v>
      </c>
      <c r="F330" s="4">
        <f t="shared" si="55"/>
        <v>2.3976848466307423</v>
      </c>
      <c r="G330" s="4">
        <f t="shared" si="56"/>
        <v>-0.69001918713658772</v>
      </c>
      <c r="H330" s="4">
        <f t="shared" si="57"/>
        <v>2.36992093614829</v>
      </c>
      <c r="I330" s="4">
        <f t="shared" si="57"/>
        <v>-0.66392055595218313</v>
      </c>
      <c r="J330" s="4">
        <f t="shared" si="58"/>
        <v>3.7016468496620547E-2</v>
      </c>
      <c r="K330" s="4">
        <f t="shared" si="59"/>
        <v>3.8533797137507306E-2</v>
      </c>
      <c r="L330" s="3" t="str">
        <f t="shared" si="60"/>
        <v>Early</v>
      </c>
      <c r="M330" s="5">
        <f t="shared" si="61"/>
        <v>10.143732349166244</v>
      </c>
      <c r="N330" t="b">
        <f t="shared" si="62"/>
        <v>0</v>
      </c>
    </row>
    <row r="331" spans="1:14" x14ac:dyDescent="0.2">
      <c r="A331" s="2">
        <f t="shared" si="63"/>
        <v>18853.166666667046</v>
      </c>
      <c r="B331" s="5">
        <f t="shared" si="64"/>
        <v>301.36527734484662</v>
      </c>
      <c r="C331" s="6">
        <f t="shared" si="52"/>
        <v>0.39401490406812306</v>
      </c>
      <c r="D331" s="5">
        <f t="shared" si="53"/>
        <v>23.204550305570827</v>
      </c>
      <c r="E331" s="4">
        <f t="shared" si="54"/>
        <v>2.8191201965377415</v>
      </c>
      <c r="F331" s="4">
        <f t="shared" si="55"/>
        <v>2.8058636478994208</v>
      </c>
      <c r="G331" s="4">
        <f t="shared" si="56"/>
        <v>-0.30972177384861777</v>
      </c>
      <c r="H331" s="4">
        <f t="shared" si="57"/>
        <v>2.7923558878188555</v>
      </c>
      <c r="I331" s="4">
        <f t="shared" si="57"/>
        <v>-0.29722523376665744</v>
      </c>
      <c r="J331" s="4">
        <f t="shared" si="58"/>
        <v>4.6599169368025883E-2</v>
      </c>
      <c r="K331" s="4">
        <f t="shared" si="59"/>
        <v>4.8509043927072976E-2</v>
      </c>
      <c r="L331" s="3" t="str">
        <f t="shared" si="60"/>
        <v>Early</v>
      </c>
      <c r="M331" s="5">
        <f t="shared" si="61"/>
        <v>11.938860606635393</v>
      </c>
      <c r="N331" t="b">
        <f t="shared" si="62"/>
        <v>0</v>
      </c>
    </row>
    <row r="332" spans="1:14" x14ac:dyDescent="0.2">
      <c r="A332" s="2">
        <f t="shared" si="63"/>
        <v>18853.208333333714</v>
      </c>
      <c r="B332" s="5">
        <f t="shared" si="64"/>
        <v>316.40634510709151</v>
      </c>
      <c r="C332" s="6">
        <f t="shared" si="52"/>
        <v>0.5037250413337413</v>
      </c>
      <c r="D332" s="5">
        <f t="shared" si="53"/>
        <v>30.246754285481128</v>
      </c>
      <c r="E332" s="4">
        <f t="shared" si="54"/>
        <v>3.0906751352866895</v>
      </c>
      <c r="F332" s="4">
        <f t="shared" si="55"/>
        <v>3.0885438898259339</v>
      </c>
      <c r="G332" s="4">
        <f t="shared" si="56"/>
        <v>-4.887182501856624E-2</v>
      </c>
      <c r="H332" s="4">
        <f t="shared" si="57"/>
        <v>3.0863699105048714</v>
      </c>
      <c r="I332" s="4">
        <f t="shared" si="57"/>
        <v>-4.6868877740038797E-2</v>
      </c>
      <c r="J332" s="4">
        <f t="shared" si="58"/>
        <v>5.6181870239429443E-2</v>
      </c>
      <c r="K332" s="4">
        <f t="shared" si="59"/>
        <v>5.8484115337719939E-2</v>
      </c>
      <c r="L332" s="3" t="str">
        <f t="shared" si="60"/>
        <v>Early</v>
      </c>
      <c r="M332" s="5">
        <f t="shared" si="61"/>
        <v>13.175600147501063</v>
      </c>
      <c r="N332" t="b">
        <f t="shared" si="62"/>
        <v>0</v>
      </c>
    </row>
    <row r="333" spans="1:14" x14ac:dyDescent="0.2">
      <c r="A333" s="2">
        <f t="shared" si="63"/>
        <v>18853.250000000382</v>
      </c>
      <c r="B333" s="5">
        <f t="shared" si="64"/>
        <v>331.4474128693364</v>
      </c>
      <c r="C333" s="6">
        <f t="shared" si="52"/>
        <v>0.60681583439060183</v>
      </c>
      <c r="D333" s="5">
        <f t="shared" si="53"/>
        <v>37.359621459555093</v>
      </c>
      <c r="E333" s="4">
        <f t="shared" si="54"/>
        <v>3.3069530469396411</v>
      </c>
      <c r="F333" s="4">
        <f t="shared" si="55"/>
        <v>-2.9693411279695283</v>
      </c>
      <c r="G333" s="4">
        <f t="shared" si="56"/>
        <v>0.15874253065431487</v>
      </c>
      <c r="H333" s="4">
        <f t="shared" si="57"/>
        <v>-2.962313687472919</v>
      </c>
      <c r="I333" s="4">
        <f t="shared" si="57"/>
        <v>0.1522613870639366</v>
      </c>
      <c r="J333" s="4">
        <f t="shared" si="58"/>
        <v>6.576457111083478E-2</v>
      </c>
      <c r="K333" s="4">
        <f t="shared" si="59"/>
        <v>6.8458975339064504E-2</v>
      </c>
      <c r="L333" s="3" t="str">
        <f t="shared" si="60"/>
        <v>Late</v>
      </c>
      <c r="M333" s="5">
        <f t="shared" si="61"/>
        <v>0.37609793382005052</v>
      </c>
      <c r="N333" t="b">
        <f t="shared" si="62"/>
        <v>0</v>
      </c>
    </row>
    <row r="334" spans="1:14" x14ac:dyDescent="0.2">
      <c r="A334" s="2">
        <f t="shared" si="63"/>
        <v>18853.29166666705</v>
      </c>
      <c r="B334" s="5">
        <f t="shared" si="64"/>
        <v>346.48848063158039</v>
      </c>
      <c r="C334" s="6">
        <f t="shared" si="52"/>
        <v>0.69731103341832446</v>
      </c>
      <c r="D334" s="5">
        <f t="shared" si="53"/>
        <v>44.211663983042236</v>
      </c>
      <c r="E334" s="4">
        <f t="shared" si="54"/>
        <v>3.4977004891228924</v>
      </c>
      <c r="F334" s="4">
        <f t="shared" si="55"/>
        <v>-2.7709050222523586</v>
      </c>
      <c r="G334" s="4">
        <f t="shared" si="56"/>
        <v>0.34207795415392384</v>
      </c>
      <c r="H334" s="4">
        <f t="shared" si="57"/>
        <v>-2.7560525080515781</v>
      </c>
      <c r="I334" s="4">
        <f t="shared" si="57"/>
        <v>0.32832469391324892</v>
      </c>
      <c r="J334" s="4">
        <f t="shared" si="58"/>
        <v>7.534727198223834E-2</v>
      </c>
      <c r="K334" s="4">
        <f t="shared" si="59"/>
        <v>7.8433587920128819E-2</v>
      </c>
      <c r="L334" s="3" t="str">
        <f t="shared" si="60"/>
        <v>Late</v>
      </c>
      <c r="M334" s="5">
        <f t="shared" si="61"/>
        <v>1.0999744284571471</v>
      </c>
      <c r="N334" t="b">
        <f t="shared" si="62"/>
        <v>0</v>
      </c>
    </row>
    <row r="335" spans="1:14" x14ac:dyDescent="0.2">
      <c r="A335" s="2">
        <f t="shared" si="63"/>
        <v>18853.333333333718</v>
      </c>
      <c r="B335" s="5">
        <f t="shared" si="64"/>
        <v>1.5295483938261896</v>
      </c>
      <c r="C335" s="6">
        <f t="shared" si="52"/>
        <v>0.77251849997360078</v>
      </c>
      <c r="D335" s="5">
        <f t="shared" si="53"/>
        <v>50.580589770678273</v>
      </c>
      <c r="E335" s="4">
        <f t="shared" si="54"/>
        <v>3.677098810742335</v>
      </c>
      <c r="F335" s="4">
        <f t="shared" si="55"/>
        <v>-2.5847813842570231</v>
      </c>
      <c r="G335" s="4">
        <f t="shared" si="56"/>
        <v>0.51493950963463164</v>
      </c>
      <c r="H335" s="4">
        <f t="shared" si="57"/>
        <v>-2.5631136290796426</v>
      </c>
      <c r="I335" s="4">
        <f t="shared" si="57"/>
        <v>0.49474773927841026</v>
      </c>
      <c r="J335" s="4">
        <f t="shared" si="58"/>
        <v>8.4929972853643676E-2</v>
      </c>
      <c r="K335" s="4">
        <f t="shared" si="59"/>
        <v>8.8407917092662353E-2</v>
      </c>
      <c r="L335" s="3" t="str">
        <f t="shared" si="60"/>
        <v>Late</v>
      </c>
      <c r="M335" s="5">
        <f t="shared" si="61"/>
        <v>1.7819339763751794</v>
      </c>
      <c r="N335" t="b">
        <f t="shared" si="62"/>
        <v>0</v>
      </c>
    </row>
    <row r="336" spans="1:14" x14ac:dyDescent="0.2">
      <c r="A336" s="2">
        <f t="shared" si="63"/>
        <v>18853.375000000386</v>
      </c>
      <c r="B336" s="5">
        <f t="shared" si="64"/>
        <v>16.570616156071083</v>
      </c>
      <c r="C336" s="6">
        <f t="shared" si="52"/>
        <v>0.83177257886730838</v>
      </c>
      <c r="D336" s="5">
        <f t="shared" si="53"/>
        <v>56.28125760642596</v>
      </c>
      <c r="E336" s="4">
        <f t="shared" si="54"/>
        <v>3.8526103805203631</v>
      </c>
      <c r="F336" s="4">
        <f t="shared" si="55"/>
        <v>-2.4033860089317782</v>
      </c>
      <c r="G336" s="4">
        <f t="shared" si="56"/>
        <v>0.68466077748262244</v>
      </c>
      <c r="H336" s="4">
        <f t="shared" si="57"/>
        <v>-2.3757945467799888</v>
      </c>
      <c r="I336" s="4">
        <f t="shared" si="57"/>
        <v>0.65873195621822844</v>
      </c>
      <c r="J336" s="4">
        <f t="shared" si="58"/>
        <v>9.4512673725047236E-2</v>
      </c>
      <c r="K336" s="4">
        <f t="shared" si="59"/>
        <v>9.838192689443187E-2</v>
      </c>
      <c r="L336" s="3" t="str">
        <f t="shared" si="60"/>
        <v>Late</v>
      </c>
      <c r="M336" s="5">
        <f t="shared" si="61"/>
        <v>2.4532892226018079</v>
      </c>
      <c r="N336" t="b">
        <f t="shared" si="62"/>
        <v>0</v>
      </c>
    </row>
    <row r="337" spans="1:14" x14ac:dyDescent="0.2">
      <c r="A337" s="2">
        <f t="shared" si="63"/>
        <v>18853.416666667054</v>
      </c>
      <c r="B337" s="5">
        <f t="shared" si="64"/>
        <v>31.611683918315066</v>
      </c>
      <c r="C337" s="6">
        <f t="shared" ref="C337:C400" si="65">SQRT(SIN($C$5)^2*COS($C$1)^2+COS($C$5)^2*SIN($C$1)^2+SIN($C$5)^2*SIN($C$1)^2*SIN(B337/180*PI()-$C$6)^2-2*SIN($C$5)*SIN($C$1)*COS($C$5)*COS($C$1)*COS(B337/180*PI()-$C$6))</f>
        <v>0.87583283144062252</v>
      </c>
      <c r="D337" s="5">
        <f t="shared" si="53"/>
        <v>61.143694699088897</v>
      </c>
      <c r="E337" s="4">
        <f t="shared" si="54"/>
        <v>4.0283301063606434</v>
      </c>
      <c r="F337" s="4">
        <f t="shared" si="55"/>
        <v>-2.2226516361065047</v>
      </c>
      <c r="G337" s="4">
        <f t="shared" si="56"/>
        <v>0.85535780669356454</v>
      </c>
      <c r="H337" s="4">
        <f t="shared" si="57"/>
        <v>-2.1900582916417801</v>
      </c>
      <c r="I337" s="4">
        <f t="shared" si="57"/>
        <v>0.82441077433825816</v>
      </c>
      <c r="J337" s="4">
        <f t="shared" si="58"/>
        <v>0.10409537459645168</v>
      </c>
      <c r="K337" s="4">
        <f t="shared" si="59"/>
        <v>0.10835558139253762</v>
      </c>
      <c r="L337" s="3" t="str">
        <f t="shared" si="60"/>
        <v>Late</v>
      </c>
      <c r="M337" s="5">
        <f t="shared" si="61"/>
        <v>3.132012786326642</v>
      </c>
      <c r="N337" t="b">
        <f t="shared" si="62"/>
        <v>1</v>
      </c>
    </row>
    <row r="338" spans="1:14" x14ac:dyDescent="0.2">
      <c r="A338" s="2">
        <f t="shared" si="63"/>
        <v>18853.458333333721</v>
      </c>
      <c r="B338" s="5">
        <f t="shared" si="64"/>
        <v>46.652751680559959</v>
      </c>
      <c r="C338" s="6">
        <f t="shared" si="65"/>
        <v>0.90638424981445087</v>
      </c>
      <c r="D338" s="5">
        <f t="shared" ref="D338:D401" si="66">ASIN(C338)*180/PI()</f>
        <v>65.010368327913085</v>
      </c>
      <c r="E338" s="4">
        <f t="shared" ref="E338:E401" si="67">MOD(ACOS(-(SIN($C$5)*COS($C$1)-COS($C$5)*SIN($C$1)*COS(B338/180*PI()-$C$6))/C338)*SIGN(SIN(B338*PI()/180-$C$6))-$C$7,2*PI())</f>
        <v>4.2063146240990994</v>
      </c>
      <c r="F338" s="4">
        <f t="shared" ref="F338:F401" si="68">ACOS((COS(E338)+$B$8)/(1+$B$8*COS(E338)))*IF(E338&lt;PI(),1,-1)</f>
        <v>-2.0406385007119745</v>
      </c>
      <c r="G338" s="4">
        <f t="shared" ref="G338:G401" si="69">ACOS((COS(E338+PI())+$B$8)/(1+$B$8*COS(E338+PI())))*IF(E338&gt;PI(),1,-1)</f>
        <v>1.0292029498510802</v>
      </c>
      <c r="H338" s="4">
        <f t="shared" ref="H338:I401" si="70">F338-$B$8*SIN(F338)</f>
        <v>-2.0040812707832392</v>
      </c>
      <c r="I338" s="4">
        <f t="shared" si="70"/>
        <v>0.9940705262514522</v>
      </c>
      <c r="J338" s="4">
        <f t="shared" ref="J338:J401" si="71">MOD($J$17+2*PI()/27.32*(A338-$A$17),2*PI())</f>
        <v>0.11367807546785613</v>
      </c>
      <c r="K338" s="4">
        <f t="shared" ref="K338:K401" si="72">J338+$B$8*SIN(J338)</f>
        <v>0.11832884468670279</v>
      </c>
      <c r="L338" s="3" t="str">
        <f t="shared" ref="L338:L401" si="73">IF(MOD(E338-K338,2*PI())&lt;PI(),"Early","Late")</f>
        <v>Late</v>
      </c>
      <c r="M338" s="5">
        <f t="shared" ref="M338:M401" si="74">IF(L338="Late",MOD(I338-J338,PI()),MOD(H338-J338,PI()))/(2*PI())*27.32</f>
        <v>3.8280459002098919</v>
      </c>
      <c r="N338" t="b">
        <f t="shared" ref="N338:N401" si="75">IF(M338&gt;3,IF(M338&lt;5,TRUE,FALSE), FALSE)</f>
        <v>1</v>
      </c>
    </row>
    <row r="339" spans="1:14" x14ac:dyDescent="0.2">
      <c r="A339" s="2">
        <f t="shared" ref="A339:A402" si="76">A338+1/24</f>
        <v>18853.500000000389</v>
      </c>
      <c r="B339" s="5">
        <f t="shared" ref="B339:B402" si="77">MOD((A339-$A$17)/365.25*366.25*360+$B$17,360)</f>
        <v>61.693819442804852</v>
      </c>
      <c r="C339" s="6">
        <f t="shared" si="65"/>
        <v>0.92549588206981825</v>
      </c>
      <c r="D339" s="5">
        <f t="shared" si="66"/>
        <v>67.743248935688158</v>
      </c>
      <c r="E339" s="4">
        <f t="shared" si="67"/>
        <v>4.3871576117644917</v>
      </c>
      <c r="F339" s="4">
        <f t="shared" si="68"/>
        <v>-1.8569093155540073</v>
      </c>
      <c r="G339" s="4">
        <f t="shared" si="69"/>
        <v>1.2069558048345232</v>
      </c>
      <c r="H339" s="4">
        <f t="shared" si="70"/>
        <v>-1.8175760420906879</v>
      </c>
      <c r="I339" s="4">
        <f t="shared" si="70"/>
        <v>1.1686397875054078</v>
      </c>
      <c r="J339" s="4">
        <f t="shared" si="71"/>
        <v>0.12326077633926058</v>
      </c>
      <c r="K339" s="4">
        <f t="shared" si="72"/>
        <v>0.12830168091257474</v>
      </c>
      <c r="L339" s="3" t="str">
        <f t="shared" si="73"/>
        <v>Late</v>
      </c>
      <c r="M339" s="5">
        <f t="shared" si="74"/>
        <v>4.5454261157035845</v>
      </c>
      <c r="N339" t="b">
        <f t="shared" si="75"/>
        <v>1</v>
      </c>
    </row>
    <row r="340" spans="1:14" x14ac:dyDescent="0.2">
      <c r="A340" s="2">
        <f t="shared" si="76"/>
        <v>18853.541666667057</v>
      </c>
      <c r="B340" s="5">
        <f t="shared" si="77"/>
        <v>76.734887205048835</v>
      </c>
      <c r="C340" s="6">
        <f t="shared" si="65"/>
        <v>0.93504883065402933</v>
      </c>
      <c r="D340" s="5">
        <f t="shared" si="66"/>
        <v>69.236035315398382</v>
      </c>
      <c r="E340" s="4">
        <f t="shared" si="67"/>
        <v>4.570332786514391</v>
      </c>
      <c r="F340" s="4">
        <f t="shared" si="68"/>
        <v>-1.6721358289050623</v>
      </c>
      <c r="G340" s="4">
        <f t="shared" si="69"/>
        <v>1.3882591410295089</v>
      </c>
      <c r="H340" s="4">
        <f t="shared" si="70"/>
        <v>-1.631346177535673</v>
      </c>
      <c r="I340" s="4">
        <f t="shared" si="70"/>
        <v>1.3479403029206645</v>
      </c>
      <c r="J340" s="4">
        <f t="shared" si="71"/>
        <v>0.13284347721066503</v>
      </c>
      <c r="K340" s="4">
        <f t="shared" si="72"/>
        <v>0.13827405424501746</v>
      </c>
      <c r="L340" s="3" t="str">
        <f t="shared" si="73"/>
        <v>Late</v>
      </c>
      <c r="M340" s="5">
        <f t="shared" si="74"/>
        <v>5.2833783591365222</v>
      </c>
      <c r="N340" t="b">
        <f t="shared" si="75"/>
        <v>0</v>
      </c>
    </row>
    <row r="341" spans="1:14" x14ac:dyDescent="0.2">
      <c r="A341" s="2">
        <f t="shared" si="76"/>
        <v>18853.583333333725</v>
      </c>
      <c r="B341" s="5">
        <f t="shared" si="77"/>
        <v>91.775954967294638</v>
      </c>
      <c r="C341" s="6">
        <f t="shared" si="65"/>
        <v>0.93622582824788814</v>
      </c>
      <c r="D341" s="5">
        <f t="shared" si="66"/>
        <v>69.427097011245607</v>
      </c>
      <c r="E341" s="4">
        <f t="shared" si="67"/>
        <v>4.7545459306294795</v>
      </c>
      <c r="F341" s="4">
        <f t="shared" si="68"/>
        <v>-1.4876996837099197</v>
      </c>
      <c r="G341" s="4">
        <f t="shared" si="69"/>
        <v>1.571942772421689</v>
      </c>
      <c r="H341" s="4">
        <f t="shared" si="70"/>
        <v>-1.4468411558436545</v>
      </c>
      <c r="I341" s="4">
        <f t="shared" si="70"/>
        <v>1.5309427993656064</v>
      </c>
      <c r="J341" s="4">
        <f t="shared" si="71"/>
        <v>0.14242617808206948</v>
      </c>
      <c r="K341" s="4">
        <f t="shared" si="72"/>
        <v>0.14824592890140117</v>
      </c>
      <c r="L341" s="3" t="str">
        <f t="shared" si="73"/>
        <v>Late</v>
      </c>
      <c r="M341" s="5">
        <f t="shared" si="74"/>
        <v>6.0374272345779776</v>
      </c>
      <c r="N341" t="b">
        <f t="shared" si="75"/>
        <v>0</v>
      </c>
    </row>
    <row r="342" spans="1:14" x14ac:dyDescent="0.2">
      <c r="A342" s="2">
        <f t="shared" si="76"/>
        <v>18853.625000000393</v>
      </c>
      <c r="B342" s="5">
        <f t="shared" si="77"/>
        <v>106.81702272953953</v>
      </c>
      <c r="C342" s="6">
        <f t="shared" si="65"/>
        <v>0.92918644119510407</v>
      </c>
      <c r="D342" s="5">
        <f t="shared" si="66"/>
        <v>68.308349145411256</v>
      </c>
      <c r="E342" s="4">
        <f t="shared" si="67"/>
        <v>4.9381795568373574</v>
      </c>
      <c r="F342" s="4">
        <f t="shared" si="68"/>
        <v>-1.3052175867593787</v>
      </c>
      <c r="G342" s="4">
        <f t="shared" si="69"/>
        <v>1.7564317852015854</v>
      </c>
      <c r="H342" s="4">
        <f t="shared" si="70"/>
        <v>-1.2656550155220285</v>
      </c>
      <c r="I342" s="4">
        <f t="shared" si="70"/>
        <v>1.7161361995674356</v>
      </c>
      <c r="J342" s="4">
        <f t="shared" si="71"/>
        <v>0.15200887895347392</v>
      </c>
      <c r="K342" s="4">
        <f t="shared" si="72"/>
        <v>0.15821726914488837</v>
      </c>
      <c r="L342" s="3" t="str">
        <f t="shared" si="73"/>
        <v>Late</v>
      </c>
      <c r="M342" s="5">
        <f t="shared" si="74"/>
        <v>6.8010024072256865</v>
      </c>
      <c r="N342" t="b">
        <f t="shared" si="75"/>
        <v>0</v>
      </c>
    </row>
    <row r="343" spans="1:14" x14ac:dyDescent="0.2">
      <c r="A343" s="2">
        <f t="shared" si="76"/>
        <v>18853.666666667061</v>
      </c>
      <c r="B343" s="5">
        <f t="shared" si="77"/>
        <v>121.85809049178351</v>
      </c>
      <c r="C343" s="6">
        <f t="shared" si="65"/>
        <v>0.9130228728990013</v>
      </c>
      <c r="D343" s="5">
        <f t="shared" si="66"/>
        <v>65.926490935628109</v>
      </c>
      <c r="E343" s="4">
        <f t="shared" si="67"/>
        <v>5.1197956733934431</v>
      </c>
      <c r="F343" s="4">
        <f t="shared" si="68"/>
        <v>-1.1260374976049494</v>
      </c>
      <c r="G343" s="4">
        <f t="shared" si="69"/>
        <v>1.9402389998698826</v>
      </c>
      <c r="H343" s="4">
        <f t="shared" si="70"/>
        <v>-1.0890262050310731</v>
      </c>
      <c r="I343" s="4">
        <f t="shared" si="70"/>
        <v>1.9020053215784387</v>
      </c>
      <c r="J343" s="4">
        <f t="shared" si="71"/>
        <v>0.16159157982487837</v>
      </c>
      <c r="K343" s="4">
        <f t="shared" si="72"/>
        <v>0.16818803928771525</v>
      </c>
      <c r="L343" s="3" t="str">
        <f t="shared" si="73"/>
        <v>Late</v>
      </c>
      <c r="M343" s="5">
        <f t="shared" si="74"/>
        <v>7.5675156946868398</v>
      </c>
      <c r="N343" t="b">
        <f t="shared" si="75"/>
        <v>0</v>
      </c>
    </row>
    <row r="344" spans="1:14" x14ac:dyDescent="0.2">
      <c r="A344" s="2">
        <f t="shared" si="76"/>
        <v>18853.708333333729</v>
      </c>
      <c r="B344" s="5">
        <f t="shared" si="77"/>
        <v>136.89915825402841</v>
      </c>
      <c r="C344" s="6">
        <f t="shared" si="65"/>
        <v>0.88601016051217651</v>
      </c>
      <c r="D344" s="5">
        <f t="shared" si="66"/>
        <v>62.376089466850978</v>
      </c>
      <c r="E344" s="4">
        <f t="shared" si="67"/>
        <v>5.2986049534127684</v>
      </c>
      <c r="F344" s="4">
        <f t="shared" si="68"/>
        <v>-0.95079788095930307</v>
      </c>
      <c r="G344" s="4">
        <f t="shared" si="69"/>
        <v>2.122454615648941</v>
      </c>
      <c r="H344" s="4">
        <f t="shared" si="70"/>
        <v>-0.91742882721218866</v>
      </c>
      <c r="I344" s="4">
        <f t="shared" si="70"/>
        <v>2.0875366957105497</v>
      </c>
      <c r="J344" s="4">
        <f t="shared" si="71"/>
        <v>0.17117428069628282</v>
      </c>
      <c r="K344" s="4">
        <f t="shared" si="72"/>
        <v>0.17815820369446889</v>
      </c>
      <c r="L344" s="3" t="str">
        <f t="shared" si="73"/>
        <v>Late</v>
      </c>
      <c r="M344" s="5">
        <f t="shared" si="74"/>
        <v>8.3325604161897679</v>
      </c>
      <c r="N344" t="b">
        <f t="shared" si="75"/>
        <v>0</v>
      </c>
    </row>
    <row r="345" spans="1:14" x14ac:dyDescent="0.2">
      <c r="A345" s="2">
        <f t="shared" si="76"/>
        <v>18853.750000000397</v>
      </c>
      <c r="B345" s="5">
        <f t="shared" si="77"/>
        <v>151.94022601627239</v>
      </c>
      <c r="C345" s="6">
        <f t="shared" si="65"/>
        <v>0.84607539798548193</v>
      </c>
      <c r="D345" s="5">
        <f t="shared" si="66"/>
        <v>57.78733958661838</v>
      </c>
      <c r="E345" s="4">
        <f t="shared" si="67"/>
        <v>5.4748430130937527</v>
      </c>
      <c r="F345" s="4">
        <f t="shared" si="68"/>
        <v>-0.77909732951055477</v>
      </c>
      <c r="G345" s="4">
        <f t="shared" si="69"/>
        <v>2.3031650895309079</v>
      </c>
      <c r="H345" s="4">
        <f t="shared" si="70"/>
        <v>-0.75028919561464735</v>
      </c>
      <c r="I345" s="4">
        <f t="shared" si="70"/>
        <v>2.272677790582371</v>
      </c>
      <c r="J345" s="4">
        <f t="shared" si="71"/>
        <v>0.18075698156768727</v>
      </c>
      <c r="K345" s="4">
        <f t="shared" si="72"/>
        <v>0.18812772678535963</v>
      </c>
      <c r="L345" s="3" t="str">
        <f t="shared" si="73"/>
        <v>Late</v>
      </c>
      <c r="M345" s="5">
        <f t="shared" si="74"/>
        <v>9.0959081593497331</v>
      </c>
      <c r="N345" t="b">
        <f t="shared" si="75"/>
        <v>0</v>
      </c>
    </row>
    <row r="346" spans="1:14" x14ac:dyDescent="0.2">
      <c r="A346" s="2">
        <f t="shared" si="76"/>
        <v>18853.791666667064</v>
      </c>
      <c r="B346" s="5">
        <f t="shared" si="77"/>
        <v>166.98129377851728</v>
      </c>
      <c r="C346" s="6">
        <f t="shared" si="65"/>
        <v>0.79136379328882656</v>
      </c>
      <c r="D346" s="5">
        <f t="shared" si="66"/>
        <v>52.313143355509332</v>
      </c>
      <c r="E346" s="4">
        <f t="shared" si="67"/>
        <v>5.6500991203079183</v>
      </c>
      <c r="F346" s="4">
        <f t="shared" si="68"/>
        <v>-0.60921476802989727</v>
      </c>
      <c r="G346" s="4">
        <f t="shared" si="69"/>
        <v>2.4838324688269426</v>
      </c>
      <c r="H346" s="4">
        <f t="shared" si="70"/>
        <v>-0.58575359757109724</v>
      </c>
      <c r="I346" s="4">
        <f t="shared" si="70"/>
        <v>2.4587672877927642</v>
      </c>
      <c r="J346" s="4">
        <f t="shared" si="71"/>
        <v>0.19033968243909172</v>
      </c>
      <c r="K346" s="4">
        <f t="shared" si="72"/>
        <v>0.19809657303948819</v>
      </c>
      <c r="L346" s="3" t="str">
        <f t="shared" si="73"/>
        <v>Late</v>
      </c>
      <c r="M346" s="5">
        <f t="shared" si="74"/>
        <v>9.8633796630902069</v>
      </c>
      <c r="N346" t="b">
        <f t="shared" si="75"/>
        <v>0</v>
      </c>
    </row>
    <row r="347" spans="1:14" x14ac:dyDescent="0.2">
      <c r="A347" s="2">
        <f t="shared" si="76"/>
        <v>18853.833333333732</v>
      </c>
      <c r="B347" s="5">
        <f t="shared" si="77"/>
        <v>182.02236154076309</v>
      </c>
      <c r="C347" s="6">
        <f t="shared" si="65"/>
        <v>0.72079455207631526</v>
      </c>
      <c r="D347" s="5">
        <f t="shared" si="66"/>
        <v>46.120119146251824</v>
      </c>
      <c r="E347" s="4">
        <f t="shared" si="67"/>
        <v>5.8277870226631467</v>
      </c>
      <c r="F347" s="4">
        <f t="shared" si="68"/>
        <v>-0.43768480569753954</v>
      </c>
      <c r="G347" s="4">
        <f t="shared" si="69"/>
        <v>2.6678161715970479</v>
      </c>
      <c r="H347" s="4">
        <f t="shared" si="70"/>
        <v>-0.42030721606813576</v>
      </c>
      <c r="I347" s="4">
        <f t="shared" si="70"/>
        <v>2.6491099199785788</v>
      </c>
      <c r="J347" s="4">
        <f t="shared" si="71"/>
        <v>0.19992238331049617</v>
      </c>
      <c r="K347" s="4">
        <f t="shared" si="72"/>
        <v>0.20806470699810742</v>
      </c>
      <c r="L347" s="3" t="str">
        <f t="shared" si="73"/>
        <v>Late</v>
      </c>
      <c r="M347" s="5">
        <f t="shared" si="74"/>
        <v>10.649344278500608</v>
      </c>
      <c r="N347" t="b">
        <f t="shared" si="75"/>
        <v>0</v>
      </c>
    </row>
    <row r="348" spans="1:14" x14ac:dyDescent="0.2">
      <c r="A348" s="2">
        <f t="shared" si="76"/>
        <v>18853.8750000004</v>
      </c>
      <c r="B348" s="5">
        <f t="shared" si="77"/>
        <v>197.06342930300707</v>
      </c>
      <c r="C348" s="6">
        <f t="shared" si="65"/>
        <v>0.63456702813550592</v>
      </c>
      <c r="D348" s="5">
        <f t="shared" si="66"/>
        <v>39.38787914624502</v>
      </c>
      <c r="E348" s="4">
        <f t="shared" si="67"/>
        <v>6.0141728008126236</v>
      </c>
      <c r="F348" s="4">
        <f t="shared" si="68"/>
        <v>-0.25832241753295659</v>
      </c>
      <c r="G348" s="4">
        <f t="shared" si="69"/>
        <v>2.8614588335726054</v>
      </c>
      <c r="H348" s="4">
        <f t="shared" si="70"/>
        <v>-0.24784859886012395</v>
      </c>
      <c r="I348" s="4">
        <f t="shared" si="70"/>
        <v>2.850122979136279</v>
      </c>
      <c r="J348" s="4">
        <f t="shared" si="71"/>
        <v>0.20950508418190061</v>
      </c>
      <c r="K348" s="4">
        <f t="shared" si="72"/>
        <v>0.21803209326787856</v>
      </c>
      <c r="L348" s="3" t="str">
        <f t="shared" si="73"/>
        <v>Late</v>
      </c>
      <c r="M348" s="5">
        <f t="shared" si="74"/>
        <v>11.481705116626072</v>
      </c>
      <c r="N348" t="b">
        <f t="shared" si="75"/>
        <v>0</v>
      </c>
    </row>
    <row r="349" spans="1:14" x14ac:dyDescent="0.2">
      <c r="A349" s="2">
        <f t="shared" si="76"/>
        <v>18853.916666667068</v>
      </c>
      <c r="B349" s="5">
        <f t="shared" si="77"/>
        <v>212.10449706525196</v>
      </c>
      <c r="C349" s="6">
        <f t="shared" si="65"/>
        <v>0.53470249708910422</v>
      </c>
      <c r="D349" s="5">
        <f t="shared" si="66"/>
        <v>32.323737749333354</v>
      </c>
      <c r="E349" s="4">
        <f t="shared" si="67"/>
        <v>6.2209231676691097</v>
      </c>
      <c r="F349" s="4">
        <f t="shared" si="68"/>
        <v>-5.9761161350046166E-2</v>
      </c>
      <c r="G349" s="4">
        <f t="shared" si="69"/>
        <v>3.0767250120844114</v>
      </c>
      <c r="H349" s="4">
        <f t="shared" si="70"/>
        <v>-5.7312411918060906E-2</v>
      </c>
      <c r="I349" s="4">
        <f t="shared" si="70"/>
        <v>3.0740673035539117</v>
      </c>
      <c r="J349" s="4">
        <f t="shared" si="71"/>
        <v>0.21908778505330506</v>
      </c>
      <c r="K349" s="4">
        <f t="shared" si="72"/>
        <v>0.22799869652412111</v>
      </c>
      <c r="L349" s="3" t="str">
        <f t="shared" si="73"/>
        <v>Late</v>
      </c>
      <c r="M349" s="5">
        <f t="shared" si="74"/>
        <v>12.413773688372808</v>
      </c>
      <c r="N349" t="b">
        <f t="shared" si="75"/>
        <v>0</v>
      </c>
    </row>
    <row r="350" spans="1:14" x14ac:dyDescent="0.2">
      <c r="A350" s="2">
        <f t="shared" si="76"/>
        <v>18853.958333333736</v>
      </c>
      <c r="B350" s="5">
        <f t="shared" si="77"/>
        <v>227.14556482749686</v>
      </c>
      <c r="C350" s="6">
        <f t="shared" si="65"/>
        <v>0.42600427650055706</v>
      </c>
      <c r="D350" s="5">
        <f t="shared" si="66"/>
        <v>25.214247409584924</v>
      </c>
      <c r="E350" s="4">
        <f t="shared" si="67"/>
        <v>0.1885733858543448</v>
      </c>
      <c r="F350" s="4">
        <f t="shared" si="68"/>
        <v>0.18103625724668659</v>
      </c>
      <c r="G350" s="4">
        <f t="shared" si="69"/>
        <v>-2.9451722271851546</v>
      </c>
      <c r="H350" s="4">
        <f t="shared" si="70"/>
        <v>0.1736542485633687</v>
      </c>
      <c r="I350" s="4">
        <f t="shared" si="70"/>
        <v>-2.9371706735387137</v>
      </c>
      <c r="J350" s="4">
        <f t="shared" si="71"/>
        <v>0.22867048592470951</v>
      </c>
      <c r="K350" s="4">
        <f t="shared" si="72"/>
        <v>0.2379644815140568</v>
      </c>
      <c r="L350" s="3" t="str">
        <f t="shared" si="73"/>
        <v>Late</v>
      </c>
      <c r="M350" s="5">
        <f t="shared" si="74"/>
        <v>13.554564755282549</v>
      </c>
      <c r="N350" t="b">
        <f t="shared" si="75"/>
        <v>0</v>
      </c>
    </row>
    <row r="351" spans="1:14" x14ac:dyDescent="0.2">
      <c r="A351" s="2">
        <f t="shared" si="76"/>
        <v>18854.000000000404</v>
      </c>
      <c r="B351" s="5">
        <f t="shared" si="77"/>
        <v>242.18663258974084</v>
      </c>
      <c r="C351" s="6">
        <f t="shared" si="65"/>
        <v>0.31880351361568965</v>
      </c>
      <c r="D351" s="5">
        <f t="shared" si="66"/>
        <v>18.590581888867764</v>
      </c>
      <c r="E351" s="4">
        <f t="shared" si="67"/>
        <v>0.53659954116069386</v>
      </c>
      <c r="F351" s="4">
        <f t="shared" si="68"/>
        <v>0.51599477715866771</v>
      </c>
      <c r="G351" s="4">
        <f t="shared" si="69"/>
        <v>-2.5836490043842684</v>
      </c>
      <c r="H351" s="4">
        <f t="shared" si="70"/>
        <v>0.49576536270562949</v>
      </c>
      <c r="I351" s="4">
        <f t="shared" si="70"/>
        <v>-2.5619418486680328</v>
      </c>
      <c r="J351" s="4">
        <f t="shared" si="71"/>
        <v>0.23825318679611396</v>
      </c>
      <c r="K351" s="4">
        <f t="shared" si="72"/>
        <v>0.24792941306004662</v>
      </c>
      <c r="L351" s="3" t="str">
        <f t="shared" si="73"/>
        <v>Early</v>
      </c>
      <c r="M351" s="5">
        <f t="shared" si="74"/>
        <v>1.119692051388177</v>
      </c>
      <c r="N351" t="b">
        <f t="shared" si="75"/>
        <v>0</v>
      </c>
    </row>
    <row r="352" spans="1:14" x14ac:dyDescent="0.2">
      <c r="A352" s="2">
        <f t="shared" si="76"/>
        <v>18854.041666667072</v>
      </c>
      <c r="B352" s="5">
        <f t="shared" si="77"/>
        <v>257.22770035198573</v>
      </c>
      <c r="C352" s="6">
        <f t="shared" si="65"/>
        <v>0.23750535897136293</v>
      </c>
      <c r="D352" s="5">
        <f t="shared" si="66"/>
        <v>13.739351265153829</v>
      </c>
      <c r="E352" s="4">
        <f t="shared" si="67"/>
        <v>1.0883196911283237</v>
      </c>
      <c r="F352" s="4">
        <f t="shared" si="68"/>
        <v>1.0523309960064444</v>
      </c>
      <c r="G352" s="4">
        <f t="shared" si="69"/>
        <v>-2.0165929418800483</v>
      </c>
      <c r="H352" s="4">
        <f t="shared" si="70"/>
        <v>1.0167191871391694</v>
      </c>
      <c r="I352" s="4">
        <f t="shared" si="70"/>
        <v>-1.9795999756184506</v>
      </c>
      <c r="J352" s="4">
        <f t="shared" si="71"/>
        <v>0.24783588766751841</v>
      </c>
      <c r="K352" s="4">
        <f t="shared" si="72"/>
        <v>0.2578934560628211</v>
      </c>
      <c r="L352" s="3" t="str">
        <f t="shared" si="73"/>
        <v>Early</v>
      </c>
      <c r="M352" s="5">
        <f t="shared" si="74"/>
        <v>3.3431915047233725</v>
      </c>
      <c r="N352" t="b">
        <f t="shared" si="75"/>
        <v>1</v>
      </c>
    </row>
    <row r="353" spans="1:14" x14ac:dyDescent="0.2">
      <c r="A353" s="2">
        <f t="shared" si="76"/>
        <v>18854.08333333374</v>
      </c>
      <c r="B353" s="5">
        <f t="shared" si="77"/>
        <v>272.26876811423153</v>
      </c>
      <c r="C353" s="6">
        <f t="shared" si="65"/>
        <v>0.22739478868680557</v>
      </c>
      <c r="D353" s="5">
        <f t="shared" si="66"/>
        <v>13.143740428426746</v>
      </c>
      <c r="E353" s="4">
        <f t="shared" si="67"/>
        <v>1.8456839350903511</v>
      </c>
      <c r="F353" s="4">
        <f t="shared" si="68"/>
        <v>1.8059908721918243</v>
      </c>
      <c r="G353" s="4">
        <f t="shared" si="69"/>
        <v>-1.2566550250624235</v>
      </c>
      <c r="H353" s="4">
        <f t="shared" si="70"/>
        <v>1.7661196421915033</v>
      </c>
      <c r="I353" s="4">
        <f t="shared" si="70"/>
        <v>-1.217661480306913</v>
      </c>
      <c r="J353" s="4">
        <f t="shared" si="71"/>
        <v>0.25741858853892197</v>
      </c>
      <c r="K353" s="4">
        <f t="shared" si="72"/>
        <v>0.26785657550470265</v>
      </c>
      <c r="L353" s="3" t="str">
        <f t="shared" si="73"/>
        <v>Early</v>
      </c>
      <c r="M353" s="5">
        <f t="shared" si="74"/>
        <v>6.5600027328002595</v>
      </c>
      <c r="N353" t="b">
        <f t="shared" si="75"/>
        <v>0</v>
      </c>
    </row>
    <row r="354" spans="1:14" x14ac:dyDescent="0.2">
      <c r="A354" s="2">
        <f t="shared" si="76"/>
        <v>18854.125000000407</v>
      </c>
      <c r="B354" s="5">
        <f t="shared" si="77"/>
        <v>287.30983587647552</v>
      </c>
      <c r="C354" s="6">
        <f t="shared" si="65"/>
        <v>0.29691300700055445</v>
      </c>
      <c r="D354" s="5">
        <f t="shared" si="66"/>
        <v>17.272285160900886</v>
      </c>
      <c r="E354" s="4">
        <f t="shared" si="67"/>
        <v>2.4568547554201539</v>
      </c>
      <c r="F354" s="4">
        <f t="shared" si="68"/>
        <v>2.4304953433342984</v>
      </c>
      <c r="G354" s="4">
        <f t="shared" si="69"/>
        <v>-0.65920277300089758</v>
      </c>
      <c r="H354" s="4">
        <f t="shared" si="70"/>
        <v>2.4037360563302017</v>
      </c>
      <c r="I354" s="4">
        <f t="shared" si="70"/>
        <v>-0.63409081198425243</v>
      </c>
      <c r="J354" s="4">
        <f t="shared" si="71"/>
        <v>0.2670012894103273</v>
      </c>
      <c r="K354" s="4">
        <f t="shared" si="72"/>
        <v>0.27781873645282551</v>
      </c>
      <c r="L354" s="3" t="str">
        <f t="shared" si="73"/>
        <v>Early</v>
      </c>
      <c r="M354" s="5">
        <f t="shared" si="74"/>
        <v>9.2907643143275003</v>
      </c>
      <c r="N354" t="b">
        <f t="shared" si="75"/>
        <v>0</v>
      </c>
    </row>
    <row r="355" spans="1:14" x14ac:dyDescent="0.2">
      <c r="A355" s="2">
        <f t="shared" si="76"/>
        <v>18854.166666667075</v>
      </c>
      <c r="B355" s="5">
        <f t="shared" si="77"/>
        <v>302.35090363872041</v>
      </c>
      <c r="C355" s="6">
        <f t="shared" si="65"/>
        <v>0.4012084960852505</v>
      </c>
      <c r="D355" s="5">
        <f t="shared" si="66"/>
        <v>23.653749166866003</v>
      </c>
      <c r="E355" s="4">
        <f t="shared" si="67"/>
        <v>2.8396330334330688</v>
      </c>
      <c r="F355" s="4">
        <f t="shared" si="68"/>
        <v>2.8271913847659107</v>
      </c>
      <c r="G355" s="4">
        <f t="shared" si="69"/>
        <v>-0.28999583561275477</v>
      </c>
      <c r="H355" s="4">
        <f t="shared" si="70"/>
        <v>2.8145122518497718</v>
      </c>
      <c r="I355" s="4">
        <f t="shared" si="70"/>
        <v>-0.27827195799399967</v>
      </c>
      <c r="J355" s="4">
        <f t="shared" si="71"/>
        <v>0.27658399028173086</v>
      </c>
      <c r="K355" s="4">
        <f t="shared" si="72"/>
        <v>0.28777990406233345</v>
      </c>
      <c r="L355" s="3" t="str">
        <f t="shared" si="73"/>
        <v>Early</v>
      </c>
      <c r="M355" s="5">
        <f t="shared" si="74"/>
        <v>11.035198982084886</v>
      </c>
      <c r="N355" t="b">
        <f t="shared" si="75"/>
        <v>0</v>
      </c>
    </row>
    <row r="356" spans="1:14" x14ac:dyDescent="0.2">
      <c r="A356" s="2">
        <f t="shared" si="76"/>
        <v>18854.208333333743</v>
      </c>
      <c r="B356" s="5">
        <f t="shared" si="77"/>
        <v>317.3919714009653</v>
      </c>
      <c r="C356" s="6">
        <f t="shared" si="65"/>
        <v>0.51077239821184439</v>
      </c>
      <c r="D356" s="5">
        <f t="shared" si="66"/>
        <v>30.715292504540042</v>
      </c>
      <c r="E356" s="4">
        <f t="shared" si="67"/>
        <v>3.1060866228075605</v>
      </c>
      <c r="F356" s="4">
        <f t="shared" si="68"/>
        <v>3.1046001022275056</v>
      </c>
      <c r="G356" s="4">
        <f t="shared" si="69"/>
        <v>-3.4079220917228037E-2</v>
      </c>
      <c r="H356" s="4">
        <f t="shared" si="70"/>
        <v>3.1030837535178168</v>
      </c>
      <c r="I356" s="4">
        <f t="shared" si="70"/>
        <v>-3.2682243303005017E-2</v>
      </c>
      <c r="J356" s="4">
        <f t="shared" si="71"/>
        <v>0.2861666911531362</v>
      </c>
      <c r="K356" s="4">
        <f t="shared" si="72"/>
        <v>0.29774004357959344</v>
      </c>
      <c r="L356" s="3" t="str">
        <f t="shared" si="73"/>
        <v>Early</v>
      </c>
      <c r="M356" s="5">
        <f t="shared" si="74"/>
        <v>12.248273826313149</v>
      </c>
      <c r="N356" t="b">
        <f t="shared" si="75"/>
        <v>0</v>
      </c>
    </row>
    <row r="357" spans="1:14" x14ac:dyDescent="0.2">
      <c r="A357" s="2">
        <f t="shared" si="76"/>
        <v>18854.250000000411</v>
      </c>
      <c r="B357" s="5">
        <f t="shared" si="77"/>
        <v>332.4330391632102</v>
      </c>
      <c r="C357" s="6">
        <f t="shared" si="65"/>
        <v>0.61317403703408557</v>
      </c>
      <c r="D357" s="5">
        <f t="shared" si="66"/>
        <v>37.819362056976814</v>
      </c>
      <c r="E357" s="4">
        <f t="shared" si="67"/>
        <v>3.3200267372590866</v>
      </c>
      <c r="F357" s="4">
        <f t="shared" si="68"/>
        <v>-2.9557285441844314</v>
      </c>
      <c r="G357" s="4">
        <f t="shared" si="69"/>
        <v>0.17129804231868739</v>
      </c>
      <c r="H357" s="4">
        <f t="shared" si="70"/>
        <v>-2.9481519151869722</v>
      </c>
      <c r="I357" s="4">
        <f t="shared" si="70"/>
        <v>0.16430911930517175</v>
      </c>
      <c r="J357" s="4">
        <f t="shared" si="71"/>
        <v>0.29574939202453976</v>
      </c>
      <c r="K357" s="4">
        <f t="shared" si="72"/>
        <v>0.30769912034537228</v>
      </c>
      <c r="L357" s="3" t="str">
        <f t="shared" si="73"/>
        <v>Early</v>
      </c>
      <c r="M357" s="5">
        <f t="shared" si="74"/>
        <v>13.215150408543336</v>
      </c>
      <c r="N357" t="b">
        <f t="shared" si="75"/>
        <v>0</v>
      </c>
    </row>
    <row r="358" spans="1:14" x14ac:dyDescent="0.2">
      <c r="A358" s="2">
        <f t="shared" si="76"/>
        <v>18854.291666667079</v>
      </c>
      <c r="B358" s="5">
        <f t="shared" si="77"/>
        <v>347.47410692545418</v>
      </c>
      <c r="C358" s="6">
        <f t="shared" si="65"/>
        <v>0.70272368242718219</v>
      </c>
      <c r="D358" s="5">
        <f t="shared" si="66"/>
        <v>44.645935947696294</v>
      </c>
      <c r="E358" s="4">
        <f t="shared" si="67"/>
        <v>3.5096979723783033</v>
      </c>
      <c r="F358" s="4">
        <f t="shared" si="68"/>
        <v>-2.7584396935626652</v>
      </c>
      <c r="G358" s="4">
        <f t="shared" si="69"/>
        <v>0.35362271143882684</v>
      </c>
      <c r="H358" s="4">
        <f t="shared" si="70"/>
        <v>-2.743111980365379</v>
      </c>
      <c r="I358" s="4">
        <f t="shared" si="70"/>
        <v>0.33942446776526519</v>
      </c>
      <c r="J358" s="4">
        <f t="shared" si="71"/>
        <v>0.3053320928959451</v>
      </c>
      <c r="K358" s="4">
        <f t="shared" si="72"/>
        <v>0.31765709979803369</v>
      </c>
      <c r="L358" s="3" t="str">
        <f t="shared" si="73"/>
        <v>Late</v>
      </c>
      <c r="M358" s="5">
        <f t="shared" si="74"/>
        <v>0.14823749991354562</v>
      </c>
      <c r="N358" t="b">
        <f t="shared" si="75"/>
        <v>0</v>
      </c>
    </row>
    <row r="359" spans="1:14" x14ac:dyDescent="0.2">
      <c r="A359" s="2">
        <f t="shared" si="76"/>
        <v>18854.333333333747</v>
      </c>
      <c r="B359" s="5">
        <f t="shared" si="77"/>
        <v>2.5151746876990728</v>
      </c>
      <c r="C359" s="6">
        <f t="shared" si="65"/>
        <v>0.7768879723701162</v>
      </c>
      <c r="D359" s="5">
        <f t="shared" si="66"/>
        <v>50.97651761045681</v>
      </c>
      <c r="E359" s="4">
        <f t="shared" si="67"/>
        <v>3.6886608429003966</v>
      </c>
      <c r="F359" s="4">
        <f t="shared" si="68"/>
        <v>-2.5728083574389089</v>
      </c>
      <c r="G359" s="4">
        <f t="shared" si="69"/>
        <v>0.52609966648929096</v>
      </c>
      <c r="H359" s="4">
        <f t="shared" si="70"/>
        <v>-2.5507254233725787</v>
      </c>
      <c r="I359" s="4">
        <f t="shared" si="70"/>
        <v>0.50551093145319759</v>
      </c>
      <c r="J359" s="4">
        <f t="shared" si="71"/>
        <v>0.31491479376734866</v>
      </c>
      <c r="K359" s="4">
        <f t="shared" si="72"/>
        <v>0.32761394747669764</v>
      </c>
      <c r="L359" s="3" t="str">
        <f t="shared" si="73"/>
        <v>Late</v>
      </c>
      <c r="M359" s="5">
        <f t="shared" si="74"/>
        <v>0.82873355265002746</v>
      </c>
      <c r="N359" t="b">
        <f t="shared" si="75"/>
        <v>0</v>
      </c>
    </row>
    <row r="360" spans="1:14" x14ac:dyDescent="0.2">
      <c r="A360" s="2">
        <f t="shared" si="76"/>
        <v>18854.375000000415</v>
      </c>
      <c r="B360" s="5">
        <f t="shared" si="77"/>
        <v>17.556242449943966</v>
      </c>
      <c r="C360" s="6">
        <f t="shared" si="65"/>
        <v>0.83511043093603887</v>
      </c>
      <c r="D360" s="5">
        <f t="shared" si="66"/>
        <v>56.627338767985648</v>
      </c>
      <c r="E360" s="4">
        <f t="shared" si="67"/>
        <v>3.8640873767077597</v>
      </c>
      <c r="F360" s="4">
        <f t="shared" si="68"/>
        <v>-2.3915528847117193</v>
      </c>
      <c r="G360" s="4">
        <f t="shared" si="69"/>
        <v>0.6957842802657026</v>
      </c>
      <c r="H360" s="4">
        <f t="shared" si="70"/>
        <v>-2.3636045025366013</v>
      </c>
      <c r="I360" s="4">
        <f t="shared" si="70"/>
        <v>0.66950378817855671</v>
      </c>
      <c r="J360" s="4">
        <f t="shared" si="71"/>
        <v>0.32449749463875399</v>
      </c>
      <c r="K360" s="4">
        <f t="shared" si="72"/>
        <v>0.33756962902441934</v>
      </c>
      <c r="L360" s="3" t="str">
        <f t="shared" si="73"/>
        <v>Late</v>
      </c>
      <c r="M360" s="5">
        <f t="shared" si="74"/>
        <v>1.5001263656408674</v>
      </c>
      <c r="N360" t="b">
        <f t="shared" si="75"/>
        <v>0</v>
      </c>
    </row>
    <row r="361" spans="1:14" x14ac:dyDescent="0.2">
      <c r="A361" s="2">
        <f t="shared" si="76"/>
        <v>18854.416666667083</v>
      </c>
      <c r="B361" s="5">
        <f t="shared" si="77"/>
        <v>32.597310212187949</v>
      </c>
      <c r="C361" s="6">
        <f t="shared" si="65"/>
        <v>0.87822672273061309</v>
      </c>
      <c r="D361" s="5">
        <f t="shared" si="66"/>
        <v>61.429188338303781</v>
      </c>
      <c r="E361" s="4">
        <f t="shared" si="67"/>
        <v>4.0399106006975263</v>
      </c>
      <c r="F361" s="4">
        <f t="shared" si="68"/>
        <v>-2.2107753603372928</v>
      </c>
      <c r="G361" s="4">
        <f t="shared" si="69"/>
        <v>0.86663836965559593</v>
      </c>
      <c r="H361" s="4">
        <f t="shared" si="70"/>
        <v>-2.177888920907276</v>
      </c>
      <c r="I361" s="4">
        <f t="shared" si="70"/>
        <v>0.83538993454355681</v>
      </c>
      <c r="J361" s="4">
        <f t="shared" si="71"/>
        <v>0.33408019551015755</v>
      </c>
      <c r="K361" s="4">
        <f t="shared" si="72"/>
        <v>0.3475241101913295</v>
      </c>
      <c r="L361" s="3" t="str">
        <f t="shared" si="73"/>
        <v>Late</v>
      </c>
      <c r="M361" s="5">
        <f t="shared" si="74"/>
        <v>2.1797514160123139</v>
      </c>
      <c r="N361" t="b">
        <f t="shared" si="75"/>
        <v>0</v>
      </c>
    </row>
    <row r="362" spans="1:14" x14ac:dyDescent="0.2">
      <c r="A362" s="2">
        <f t="shared" si="76"/>
        <v>18854.45833333375</v>
      </c>
      <c r="B362" s="5">
        <f t="shared" si="77"/>
        <v>47.638377974433752</v>
      </c>
      <c r="C362" s="6">
        <f t="shared" si="65"/>
        <v>0.90796419838529863</v>
      </c>
      <c r="D362" s="5">
        <f t="shared" si="66"/>
        <v>65.225517618341485</v>
      </c>
      <c r="E362" s="4">
        <f t="shared" si="67"/>
        <v>4.2180780849964146</v>
      </c>
      <c r="F362" s="4">
        <f t="shared" si="68"/>
        <v>-2.0286491818350387</v>
      </c>
      <c r="G362" s="4">
        <f t="shared" si="69"/>
        <v>1.0407298628343538</v>
      </c>
      <c r="H362" s="4">
        <f t="shared" si="70"/>
        <v>-1.9918720320936298</v>
      </c>
      <c r="I362" s="4">
        <f t="shared" si="70"/>
        <v>1.0053561506110513</v>
      </c>
      <c r="J362" s="4">
        <f t="shared" si="71"/>
        <v>0.34366289638156289</v>
      </c>
      <c r="K362" s="4">
        <f t="shared" si="72"/>
        <v>0.35747735683779402</v>
      </c>
      <c r="L362" s="3" t="str">
        <f t="shared" si="73"/>
        <v>Late</v>
      </c>
      <c r="M362" s="5">
        <f t="shared" si="74"/>
        <v>2.8771170706827816</v>
      </c>
      <c r="N362" t="b">
        <f t="shared" si="75"/>
        <v>0</v>
      </c>
    </row>
    <row r="363" spans="1:14" x14ac:dyDescent="0.2">
      <c r="A363" s="2">
        <f t="shared" si="76"/>
        <v>18854.500000000418</v>
      </c>
      <c r="B363" s="5">
        <f t="shared" si="77"/>
        <v>62.679445736678645</v>
      </c>
      <c r="C363" s="6">
        <f t="shared" si="65"/>
        <v>0.92639704506934595</v>
      </c>
      <c r="D363" s="5">
        <f t="shared" si="66"/>
        <v>67.879969215546438</v>
      </c>
      <c r="E363" s="4">
        <f t="shared" si="67"/>
        <v>4.3991003901998464</v>
      </c>
      <c r="F363" s="4">
        <f t="shared" si="68"/>
        <v>-1.8448210226611157</v>
      </c>
      <c r="G363" s="4">
        <f t="shared" si="69"/>
        <v>1.2187369376310322</v>
      </c>
      <c r="H363" s="4">
        <f t="shared" si="70"/>
        <v>-1.8053507498524872</v>
      </c>
      <c r="I363" s="4">
        <f t="shared" si="70"/>
        <v>1.18025169061613</v>
      </c>
      <c r="J363" s="4">
        <f t="shared" si="71"/>
        <v>0.35324559725296645</v>
      </c>
      <c r="K363" s="4">
        <f t="shared" si="72"/>
        <v>0.36742933493753444</v>
      </c>
      <c r="L363" s="3" t="str">
        <f t="shared" si="73"/>
        <v>Late</v>
      </c>
      <c r="M363" s="5">
        <f t="shared" si="74"/>
        <v>3.5959159830706309</v>
      </c>
      <c r="N363" t="b">
        <f t="shared" si="75"/>
        <v>1</v>
      </c>
    </row>
    <row r="364" spans="1:14" x14ac:dyDescent="0.2">
      <c r="A364" s="2">
        <f t="shared" si="76"/>
        <v>18854.541666667086</v>
      </c>
      <c r="B364" s="5">
        <f t="shared" si="77"/>
        <v>77.720513498923538</v>
      </c>
      <c r="C364" s="6">
        <f t="shared" si="65"/>
        <v>0.93537486951285065</v>
      </c>
      <c r="D364" s="5">
        <f t="shared" si="66"/>
        <v>69.288792339083585</v>
      </c>
      <c r="E364" s="4">
        <f t="shared" si="67"/>
        <v>4.582389269872853</v>
      </c>
      <c r="F364" s="4">
        <f t="shared" si="68"/>
        <v>-1.6600221317468131</v>
      </c>
      <c r="G364" s="4">
        <f t="shared" si="69"/>
        <v>1.4002388803927017</v>
      </c>
      <c r="H364" s="4">
        <f t="shared" si="70"/>
        <v>-1.6191852290064879</v>
      </c>
      <c r="I364" s="4">
        <f t="shared" si="70"/>
        <v>1.3598337779414469</v>
      </c>
      <c r="J364" s="4">
        <f t="shared" si="71"/>
        <v>0.36282829812437178</v>
      </c>
      <c r="K364" s="4">
        <f t="shared" si="72"/>
        <v>0.37738001058076692</v>
      </c>
      <c r="L364" s="3" t="str">
        <f t="shared" si="73"/>
        <v>Late</v>
      </c>
      <c r="M364" s="5">
        <f t="shared" si="74"/>
        <v>4.3350925329988792</v>
      </c>
      <c r="N364" t="b">
        <f t="shared" si="75"/>
        <v>1</v>
      </c>
    </row>
    <row r="365" spans="1:14" x14ac:dyDescent="0.2">
      <c r="A365" s="2">
        <f t="shared" si="76"/>
        <v>18854.583333333754</v>
      </c>
      <c r="B365" s="5">
        <f t="shared" si="77"/>
        <v>92.761581261167521</v>
      </c>
      <c r="C365" s="6">
        <f t="shared" si="65"/>
        <v>0.93602061532382053</v>
      </c>
      <c r="D365" s="5">
        <f t="shared" si="66"/>
        <v>69.393662923368154</v>
      </c>
      <c r="E365" s="4">
        <f t="shared" si="67"/>
        <v>4.7666146850559379</v>
      </c>
      <c r="F365" s="4">
        <f t="shared" si="68"/>
        <v>-1.4756648467119167</v>
      </c>
      <c r="G365" s="4">
        <f t="shared" si="69"/>
        <v>1.5840252427373569</v>
      </c>
      <c r="H365" s="4">
        <f t="shared" si="70"/>
        <v>-1.4348502318067005</v>
      </c>
      <c r="I365" s="4">
        <f t="shared" si="70"/>
        <v>1.5430288302714856</v>
      </c>
      <c r="J365" s="4">
        <f t="shared" si="71"/>
        <v>0.37241099899577534</v>
      </c>
      <c r="K365" s="4">
        <f t="shared" si="72"/>
        <v>0.38732934997730162</v>
      </c>
      <c r="L365" s="3" t="str">
        <f t="shared" si="73"/>
        <v>Late</v>
      </c>
      <c r="M365" s="5">
        <f t="shared" si="74"/>
        <v>5.0899786631962716</v>
      </c>
      <c r="N365" t="b">
        <f t="shared" si="75"/>
        <v>0</v>
      </c>
    </row>
    <row r="366" spans="1:14" x14ac:dyDescent="0.2">
      <c r="A366" s="2">
        <f t="shared" si="76"/>
        <v>18854.625000000422</v>
      </c>
      <c r="B366" s="5">
        <f t="shared" si="77"/>
        <v>107.80264902341241</v>
      </c>
      <c r="C366" s="6">
        <f t="shared" si="65"/>
        <v>0.92842191790768369</v>
      </c>
      <c r="D366" s="5">
        <f t="shared" si="66"/>
        <v>68.190142045957643</v>
      </c>
      <c r="E366" s="4">
        <f t="shared" si="67"/>
        <v>4.9501553716882531</v>
      </c>
      <c r="F366" s="4">
        <f t="shared" si="68"/>
        <v>-1.2933634835940828</v>
      </c>
      <c r="G366" s="4">
        <f t="shared" si="69"/>
        <v>1.7685112952648461</v>
      </c>
      <c r="H366" s="4">
        <f t="shared" si="70"/>
        <v>-1.2539312531152258</v>
      </c>
      <c r="I366" s="4">
        <f t="shared" si="70"/>
        <v>1.7283100579008563</v>
      </c>
      <c r="J366" s="4">
        <f t="shared" si="71"/>
        <v>0.38199369986718068</v>
      </c>
      <c r="K366" s="4">
        <f t="shared" si="72"/>
        <v>0.39727731945966027</v>
      </c>
      <c r="L366" s="3" t="str">
        <f t="shared" si="73"/>
        <v>Late</v>
      </c>
      <c r="M366" s="5">
        <f t="shared" si="74"/>
        <v>5.8539357194274029</v>
      </c>
      <c r="N366" t="b">
        <f t="shared" si="75"/>
        <v>0</v>
      </c>
    </row>
    <row r="367" spans="1:14" x14ac:dyDescent="0.2">
      <c r="A367" s="2">
        <f t="shared" si="76"/>
        <v>18854.66666666709</v>
      </c>
      <c r="B367" s="5">
        <f t="shared" si="77"/>
        <v>122.84371678565822</v>
      </c>
      <c r="C367" s="6">
        <f t="shared" si="65"/>
        <v>0.91160682860396625</v>
      </c>
      <c r="D367" s="5">
        <f t="shared" si="66"/>
        <v>65.728356396872229</v>
      </c>
      <c r="E367" s="4">
        <f t="shared" si="67"/>
        <v>5.1316023478239376</v>
      </c>
      <c r="F367" s="4">
        <f t="shared" si="68"/>
        <v>-1.1144318636701811</v>
      </c>
      <c r="G367" s="4">
        <f t="shared" si="69"/>
        <v>1.9522332594145775</v>
      </c>
      <c r="H367" s="4">
        <f t="shared" si="70"/>
        <v>-1.0776277806253189</v>
      </c>
      <c r="I367" s="4">
        <f t="shared" si="70"/>
        <v>1.9141799011534268</v>
      </c>
      <c r="J367" s="4">
        <f t="shared" si="71"/>
        <v>0.39157640073858424</v>
      </c>
      <c r="K367" s="4">
        <f t="shared" si="72"/>
        <v>0.40722388548615279</v>
      </c>
      <c r="L367" s="3" t="str">
        <f t="shared" si="73"/>
        <v>Late</v>
      </c>
      <c r="M367" s="5">
        <f t="shared" si="74"/>
        <v>6.6204521429284275</v>
      </c>
      <c r="N367" t="b">
        <f t="shared" si="75"/>
        <v>0</v>
      </c>
    </row>
    <row r="368" spans="1:14" x14ac:dyDescent="0.2">
      <c r="A368" s="2">
        <f t="shared" si="76"/>
        <v>18854.708333333758</v>
      </c>
      <c r="B368" s="5">
        <f t="shared" si="77"/>
        <v>137.8847845479022</v>
      </c>
      <c r="C368" s="6">
        <f t="shared" si="65"/>
        <v>0.88381148980152835</v>
      </c>
      <c r="D368" s="5">
        <f t="shared" si="66"/>
        <v>62.105615823454748</v>
      </c>
      <c r="E368" s="4">
        <f t="shared" si="67"/>
        <v>5.3102229645623238</v>
      </c>
      <c r="F368" s="4">
        <f t="shared" si="68"/>
        <v>-0.93944929009567746</v>
      </c>
      <c r="G368" s="4">
        <f t="shared" si="69"/>
        <v>2.1343346689518672</v>
      </c>
      <c r="H368" s="4">
        <f t="shared" si="70"/>
        <v>-0.90635272988558047</v>
      </c>
      <c r="I368" s="4">
        <f t="shared" si="70"/>
        <v>2.0996744869526585</v>
      </c>
      <c r="J368" s="4">
        <f t="shared" si="71"/>
        <v>0.40115910160998958</v>
      </c>
      <c r="K368" s="4">
        <f t="shared" si="72"/>
        <v>0.41716901464397238</v>
      </c>
      <c r="L368" s="3" t="str">
        <f t="shared" si="73"/>
        <v>Late</v>
      </c>
      <c r="M368" s="5">
        <f t="shared" si="74"/>
        <v>7.385336904601246</v>
      </c>
      <c r="N368" t="b">
        <f t="shared" si="75"/>
        <v>0</v>
      </c>
    </row>
    <row r="369" spans="1:14" x14ac:dyDescent="0.2">
      <c r="A369" s="2">
        <f t="shared" si="76"/>
        <v>18854.750000000426</v>
      </c>
      <c r="B369" s="5">
        <f t="shared" si="77"/>
        <v>152.92585231014709</v>
      </c>
      <c r="C369" s="6">
        <f t="shared" si="65"/>
        <v>0.8429596031993537</v>
      </c>
      <c r="D369" s="5">
        <f t="shared" si="66"/>
        <v>57.453978798104096</v>
      </c>
      <c r="E369" s="4">
        <f t="shared" si="67"/>
        <v>5.4863312828820572</v>
      </c>
      <c r="F369" s="4">
        <f t="shared" si="68"/>
        <v>-0.7679366679141082</v>
      </c>
      <c r="G369" s="4">
        <f t="shared" si="69"/>
        <v>2.3149802946636031</v>
      </c>
      <c r="H369" s="4">
        <f t="shared" si="70"/>
        <v>-0.73945591665568766</v>
      </c>
      <c r="I369" s="4">
        <f t="shared" si="70"/>
        <v>2.2848190175852214</v>
      </c>
      <c r="J369" s="4">
        <f t="shared" si="71"/>
        <v>0.41074180248139314</v>
      </c>
      <c r="K369" s="4">
        <f t="shared" si="72"/>
        <v>0.42711267365224875</v>
      </c>
      <c r="L369" s="3" t="str">
        <f t="shared" si="73"/>
        <v>Late</v>
      </c>
      <c r="M369" s="5">
        <f t="shared" si="74"/>
        <v>8.1486995868373153</v>
      </c>
      <c r="N369" t="b">
        <f t="shared" si="75"/>
        <v>0</v>
      </c>
    </row>
    <row r="370" spans="1:14" x14ac:dyDescent="0.2">
      <c r="A370" s="2">
        <f t="shared" si="76"/>
        <v>18854.791666667094</v>
      </c>
      <c r="B370" s="5">
        <f t="shared" si="77"/>
        <v>167.96692007239199</v>
      </c>
      <c r="C370" s="6">
        <f t="shared" si="65"/>
        <v>0.78723060493252128</v>
      </c>
      <c r="D370" s="5">
        <f t="shared" si="66"/>
        <v>51.92745518463478</v>
      </c>
      <c r="E370" s="4">
        <f t="shared" si="67"/>
        <v>5.6616184998892933</v>
      </c>
      <c r="F370" s="4">
        <f t="shared" si="68"/>
        <v>-0.59807484641058128</v>
      </c>
      <c r="G370" s="4">
        <f t="shared" si="69"/>
        <v>2.4957373250810857</v>
      </c>
      <c r="H370" s="4">
        <f t="shared" si="70"/>
        <v>-0.57498969267190059</v>
      </c>
      <c r="I370" s="4">
        <f t="shared" si="70"/>
        <v>2.4710601749166274</v>
      </c>
      <c r="J370" s="4">
        <f t="shared" si="71"/>
        <v>0.42032450335279758</v>
      </c>
      <c r="K370" s="4">
        <f t="shared" si="72"/>
        <v>0.43705482936511825</v>
      </c>
      <c r="L370" s="3" t="str">
        <f t="shared" si="73"/>
        <v>Late</v>
      </c>
      <c r="M370" s="5">
        <f t="shared" si="74"/>
        <v>8.9168305259284129</v>
      </c>
      <c r="N370" t="b">
        <f t="shared" si="75"/>
        <v>0</v>
      </c>
    </row>
    <row r="371" spans="1:14" x14ac:dyDescent="0.2">
      <c r="A371" s="2">
        <f t="shared" si="76"/>
        <v>18854.833333333761</v>
      </c>
      <c r="B371" s="5">
        <f t="shared" si="77"/>
        <v>183.00798783463597</v>
      </c>
      <c r="C371" s="6">
        <f t="shared" si="65"/>
        <v>0.71561251526100278</v>
      </c>
      <c r="D371" s="5">
        <f t="shared" si="66"/>
        <v>45.693419520072986</v>
      </c>
      <c r="E371" s="4">
        <f t="shared" si="67"/>
        <v>5.8396441810085031</v>
      </c>
      <c r="F371" s="4">
        <f t="shared" si="68"/>
        <v>-0.42625952525071797</v>
      </c>
      <c r="G371" s="4">
        <f t="shared" si="69"/>
        <v>2.6801176225060086</v>
      </c>
      <c r="H371" s="4">
        <f t="shared" si="70"/>
        <v>-0.40930734009304409</v>
      </c>
      <c r="I371" s="4">
        <f t="shared" si="70"/>
        <v>2.6618615800243792</v>
      </c>
      <c r="J371" s="4">
        <f t="shared" si="71"/>
        <v>0.42990720422420203</v>
      </c>
      <c r="K371" s="4">
        <f t="shared" si="72"/>
        <v>0.44699544877475733</v>
      </c>
      <c r="L371" s="3" t="str">
        <f t="shared" si="73"/>
        <v>Late</v>
      </c>
      <c r="M371" s="5">
        <f t="shared" si="74"/>
        <v>9.704789937865506</v>
      </c>
      <c r="N371" t="b">
        <f t="shared" si="75"/>
        <v>0</v>
      </c>
    </row>
    <row r="372" spans="1:14" x14ac:dyDescent="0.2">
      <c r="A372" s="2">
        <f t="shared" si="76"/>
        <v>18854.875000000429</v>
      </c>
      <c r="B372" s="5">
        <f t="shared" si="77"/>
        <v>198.04905559687995</v>
      </c>
      <c r="C372" s="6">
        <f t="shared" si="65"/>
        <v>0.62840595644158626</v>
      </c>
      <c r="D372" s="5">
        <f t="shared" si="66"/>
        <v>38.932614565394175</v>
      </c>
      <c r="E372" s="4">
        <f t="shared" si="67"/>
        <v>6.0269247927328538</v>
      </c>
      <c r="F372" s="4">
        <f t="shared" si="68"/>
        <v>-0.24606640998435125</v>
      </c>
      <c r="G372" s="4">
        <f t="shared" si="69"/>
        <v>2.8747253756861832</v>
      </c>
      <c r="H372" s="4">
        <f t="shared" si="70"/>
        <v>-0.23607918920151671</v>
      </c>
      <c r="I372" s="4">
        <f t="shared" si="70"/>
        <v>2.863913228523733</v>
      </c>
      <c r="J372" s="4">
        <f t="shared" si="71"/>
        <v>0.43948990509560648</v>
      </c>
      <c r="K372" s="4">
        <f t="shared" si="72"/>
        <v>0.45693449901441807</v>
      </c>
      <c r="L372" s="3" t="str">
        <f t="shared" si="73"/>
        <v>Late</v>
      </c>
      <c r="M372" s="5">
        <f t="shared" si="74"/>
        <v>10.541666679856093</v>
      </c>
      <c r="N372" t="b">
        <f t="shared" si="75"/>
        <v>0</v>
      </c>
    </row>
    <row r="373" spans="1:14" x14ac:dyDescent="0.2">
      <c r="A373" s="2">
        <f t="shared" si="76"/>
        <v>18854.916666667097</v>
      </c>
      <c r="B373" s="5">
        <f t="shared" si="77"/>
        <v>213.09012335912576</v>
      </c>
      <c r="C373" s="6">
        <f t="shared" si="65"/>
        <v>0.52777644752119401</v>
      </c>
      <c r="D373" s="5">
        <f t="shared" si="66"/>
        <v>31.855341090541192</v>
      </c>
      <c r="E373" s="4">
        <f t="shared" si="67"/>
        <v>6.2356434816357931</v>
      </c>
      <c r="F373" s="4">
        <f t="shared" si="68"/>
        <v>-4.5631656615160887E-2</v>
      </c>
      <c r="G373" s="4">
        <f t="shared" si="69"/>
        <v>3.0920607610818398</v>
      </c>
      <c r="H373" s="4">
        <f t="shared" si="70"/>
        <v>-4.3761407905280408E-2</v>
      </c>
      <c r="I373" s="4">
        <f t="shared" si="70"/>
        <v>3.0900307837872139</v>
      </c>
      <c r="J373" s="4">
        <f t="shared" si="71"/>
        <v>0.44907260596701093</v>
      </c>
      <c r="K373" s="4">
        <f t="shared" si="72"/>
        <v>0.46687194736144555</v>
      </c>
      <c r="L373" s="3" t="str">
        <f t="shared" si="73"/>
        <v>Late</v>
      </c>
      <c r="M373" s="5">
        <f t="shared" si="74"/>
        <v>11.483184704994047</v>
      </c>
      <c r="N373" t="b">
        <f t="shared" si="75"/>
        <v>0</v>
      </c>
    </row>
    <row r="374" spans="1:14" x14ac:dyDescent="0.2">
      <c r="A374" s="2">
        <f t="shared" si="76"/>
        <v>18854.958333333765</v>
      </c>
      <c r="B374" s="5">
        <f t="shared" si="77"/>
        <v>228.13119112137065</v>
      </c>
      <c r="C374" s="6">
        <f t="shared" si="65"/>
        <v>0.41877133378668857</v>
      </c>
      <c r="D374" s="5">
        <f t="shared" si="66"/>
        <v>24.757040932986758</v>
      </c>
      <c r="E374" s="4">
        <f t="shared" si="67"/>
        <v>0.20755923285374323</v>
      </c>
      <c r="F374" s="4">
        <f t="shared" si="68"/>
        <v>0.19927306056306238</v>
      </c>
      <c r="G374" s="4">
        <f t="shared" si="69"/>
        <v>-2.9254078603660671</v>
      </c>
      <c r="H374" s="4">
        <f t="shared" si="70"/>
        <v>0.19115683056098134</v>
      </c>
      <c r="I374" s="4">
        <f t="shared" si="70"/>
        <v>-2.9166131638407684</v>
      </c>
      <c r="J374" s="4">
        <f t="shared" si="71"/>
        <v>0.45865530683841538</v>
      </c>
      <c r="K374" s="4">
        <f t="shared" si="72"/>
        <v>0.47680776124028246</v>
      </c>
      <c r="L374" s="3" t="str">
        <f t="shared" si="73"/>
        <v>Late</v>
      </c>
      <c r="M374" s="5">
        <f t="shared" si="74"/>
        <v>12.643951131349359</v>
      </c>
      <c r="N374" t="b">
        <f t="shared" si="75"/>
        <v>0</v>
      </c>
    </row>
    <row r="375" spans="1:14" x14ac:dyDescent="0.2">
      <c r="A375" s="2">
        <f t="shared" si="76"/>
        <v>18855.000000000433</v>
      </c>
      <c r="B375" s="5">
        <f t="shared" si="77"/>
        <v>243.17225888361463</v>
      </c>
      <c r="C375" s="6">
        <f t="shared" si="65"/>
        <v>0.31228617574117562</v>
      </c>
      <c r="D375" s="5">
        <f t="shared" si="66"/>
        <v>18.197060196135343</v>
      </c>
      <c r="E375" s="4">
        <f t="shared" si="67"/>
        <v>0.56509020986513381</v>
      </c>
      <c r="F375" s="4">
        <f t="shared" si="68"/>
        <v>0.54350059627347425</v>
      </c>
      <c r="G375" s="4">
        <f t="shared" si="69"/>
        <v>-2.5541518308847677</v>
      </c>
      <c r="H375" s="4">
        <f t="shared" si="70"/>
        <v>0.52229804785901857</v>
      </c>
      <c r="I375" s="4">
        <f t="shared" si="70"/>
        <v>-2.5314282910538295</v>
      </c>
      <c r="J375" s="4">
        <f t="shared" si="71"/>
        <v>0.46823800770981983</v>
      </c>
      <c r="K375" s="4">
        <f t="shared" si="72"/>
        <v>0.48674190822546071</v>
      </c>
      <c r="L375" s="3" t="str">
        <f t="shared" si="73"/>
        <v>Early</v>
      </c>
      <c r="M375" s="5">
        <f t="shared" si="74"/>
        <v>0.23505916580058239</v>
      </c>
      <c r="N375" t="b">
        <f t="shared" si="75"/>
        <v>0</v>
      </c>
    </row>
    <row r="376" spans="1:14" x14ac:dyDescent="0.2">
      <c r="A376" s="2">
        <f t="shared" si="76"/>
        <v>18855.041666667101</v>
      </c>
      <c r="B376" s="5">
        <f t="shared" si="77"/>
        <v>258.21332664586043</v>
      </c>
      <c r="C376" s="6">
        <f t="shared" si="65"/>
        <v>0.23414512432507278</v>
      </c>
      <c r="D376" s="5">
        <f t="shared" si="66"/>
        <v>13.541236147129421</v>
      </c>
      <c r="E376" s="4">
        <f t="shared" si="67"/>
        <v>1.1340003712505142</v>
      </c>
      <c r="F376" s="4">
        <f t="shared" si="68"/>
        <v>1.0971580100291711</v>
      </c>
      <c r="G376" s="4">
        <f t="shared" si="69"/>
        <v>-1.9701051920452284</v>
      </c>
      <c r="H376" s="4">
        <f t="shared" si="70"/>
        <v>1.0606715094992263</v>
      </c>
      <c r="I376" s="4">
        <f t="shared" si="70"/>
        <v>-1.9323306655486923</v>
      </c>
      <c r="J376" s="4">
        <f t="shared" si="71"/>
        <v>0.47782070858122427</v>
      </c>
      <c r="K376" s="4">
        <f t="shared" si="72"/>
        <v>0.4966743560445786</v>
      </c>
      <c r="L376" s="3" t="str">
        <f t="shared" si="73"/>
        <v>Early</v>
      </c>
      <c r="M376" s="5">
        <f t="shared" si="74"/>
        <v>2.5343011709179706</v>
      </c>
      <c r="N376" t="b">
        <f t="shared" si="75"/>
        <v>0</v>
      </c>
    </row>
    <row r="377" spans="1:14" x14ac:dyDescent="0.2">
      <c r="A377" s="2">
        <f t="shared" si="76"/>
        <v>18855.083333333769</v>
      </c>
      <c r="B377" s="5">
        <f t="shared" si="77"/>
        <v>273.25439440810442</v>
      </c>
      <c r="C377" s="6">
        <f t="shared" si="65"/>
        <v>0.22991637453253094</v>
      </c>
      <c r="D377" s="5">
        <f t="shared" si="66"/>
        <v>13.292148418152324</v>
      </c>
      <c r="E377" s="4">
        <f t="shared" si="67"/>
        <v>1.8938504547950661</v>
      </c>
      <c r="F377" s="4">
        <f t="shared" si="68"/>
        <v>1.8547051225595146</v>
      </c>
      <c r="G377" s="4">
        <f t="shared" si="69"/>
        <v>-1.2091031736318156</v>
      </c>
      <c r="H377" s="4">
        <f t="shared" si="70"/>
        <v>1.8153464394200292</v>
      </c>
      <c r="I377" s="4">
        <f t="shared" si="70"/>
        <v>-1.1707559134743226</v>
      </c>
      <c r="J377" s="4">
        <f t="shared" si="71"/>
        <v>0.48740340945262872</v>
      </c>
      <c r="K377" s="4">
        <f t="shared" si="72"/>
        <v>0.50660507258126464</v>
      </c>
      <c r="L377" s="3" t="str">
        <f t="shared" si="73"/>
        <v>Early</v>
      </c>
      <c r="M377" s="5">
        <f t="shared" si="74"/>
        <v>5.7740464119773955</v>
      </c>
      <c r="N377" t="b">
        <f t="shared" si="75"/>
        <v>0</v>
      </c>
    </row>
    <row r="378" spans="1:14" x14ac:dyDescent="0.2">
      <c r="A378" s="2">
        <f t="shared" si="76"/>
        <v>18855.125000000437</v>
      </c>
      <c r="B378" s="5">
        <f t="shared" si="77"/>
        <v>288.29546217034931</v>
      </c>
      <c r="C378" s="6">
        <f t="shared" si="65"/>
        <v>0.3031427588544614</v>
      </c>
      <c r="D378" s="5">
        <f t="shared" si="66"/>
        <v>17.646462668119035</v>
      </c>
      <c r="E378" s="4">
        <f t="shared" si="67"/>
        <v>2.4876464008640884</v>
      </c>
      <c r="F378" s="4">
        <f t="shared" si="68"/>
        <v>2.4622831457732324</v>
      </c>
      <c r="G378" s="4">
        <f t="shared" si="69"/>
        <v>-0.62939538918213156</v>
      </c>
      <c r="H378" s="4">
        <f t="shared" si="70"/>
        <v>2.4365246511557936</v>
      </c>
      <c r="I378" s="4">
        <f t="shared" si="70"/>
        <v>-0.60526048874932659</v>
      </c>
      <c r="J378" s="4">
        <f t="shared" si="71"/>
        <v>0.49698611032403317</v>
      </c>
      <c r="K378" s="4">
        <f t="shared" si="72"/>
        <v>0.51653402587812669</v>
      </c>
      <c r="L378" s="3" t="str">
        <f t="shared" si="73"/>
        <v>Early</v>
      </c>
      <c r="M378" s="5">
        <f t="shared" si="74"/>
        <v>8.4333328311956457</v>
      </c>
      <c r="N378" t="b">
        <f t="shared" si="75"/>
        <v>0</v>
      </c>
    </row>
    <row r="379" spans="1:14" x14ac:dyDescent="0.2">
      <c r="A379" s="2">
        <f t="shared" si="76"/>
        <v>18855.166666667104</v>
      </c>
      <c r="B379" s="5">
        <f t="shared" si="77"/>
        <v>303.3365299325942</v>
      </c>
      <c r="C379" s="6">
        <f t="shared" si="65"/>
        <v>0.40841909167262558</v>
      </c>
      <c r="D379" s="5">
        <f t="shared" si="66"/>
        <v>24.105563232994353</v>
      </c>
      <c r="E379" s="4">
        <f t="shared" si="67"/>
        <v>2.8596718782223829</v>
      </c>
      <c r="F379" s="4">
        <f t="shared" si="68"/>
        <v>2.8480316634855227</v>
      </c>
      <c r="G379" s="4">
        <f t="shared" si="69"/>
        <v>-0.27073029278207539</v>
      </c>
      <c r="H379" s="4">
        <f t="shared" si="70"/>
        <v>2.8361677927107745</v>
      </c>
      <c r="I379" s="4">
        <f t="shared" si="70"/>
        <v>-0.25976544956453351</v>
      </c>
      <c r="J379" s="4">
        <f t="shared" si="71"/>
        <v>0.50656881119543762</v>
      </c>
      <c r="K379" s="4">
        <f t="shared" si="72"/>
        <v>0.52646118413968612</v>
      </c>
      <c r="L379" s="3" t="str">
        <f t="shared" si="73"/>
        <v>Early</v>
      </c>
      <c r="M379" s="5">
        <f t="shared" si="74"/>
        <v>10.129359721775895</v>
      </c>
      <c r="N379" t="b">
        <f t="shared" si="75"/>
        <v>0</v>
      </c>
    </row>
    <row r="380" spans="1:14" x14ac:dyDescent="0.2">
      <c r="A380" s="2">
        <f t="shared" si="76"/>
        <v>18855.208333333772</v>
      </c>
      <c r="B380" s="5">
        <f t="shared" si="77"/>
        <v>318.3775976948391</v>
      </c>
      <c r="C380" s="6">
        <f t="shared" si="65"/>
        <v>0.5177869209645829</v>
      </c>
      <c r="D380" s="5">
        <f t="shared" si="66"/>
        <v>31.183919267674224</v>
      </c>
      <c r="E380" s="4">
        <f t="shared" si="67"/>
        <v>3.1212842516292039</v>
      </c>
      <c r="F380" s="4">
        <f t="shared" si="68"/>
        <v>3.1204338778448619</v>
      </c>
      <c r="G380" s="4">
        <f t="shared" si="69"/>
        <v>-1.9492200290913475E-2</v>
      </c>
      <c r="H380" s="4">
        <f t="shared" si="70"/>
        <v>3.1195664327676629</v>
      </c>
      <c r="I380" s="4">
        <f t="shared" si="70"/>
        <v>-1.8693070685561735E-2</v>
      </c>
      <c r="J380" s="4">
        <f t="shared" si="71"/>
        <v>0.51615151206684207</v>
      </c>
      <c r="K380" s="4">
        <f t="shared" si="72"/>
        <v>0.53638651573529827</v>
      </c>
      <c r="L380" s="3" t="str">
        <f t="shared" si="73"/>
        <v>Early</v>
      </c>
      <c r="M380" s="5">
        <f t="shared" si="74"/>
        <v>11.319942378951312</v>
      </c>
      <c r="N380" t="b">
        <f t="shared" si="75"/>
        <v>0</v>
      </c>
    </row>
    <row r="381" spans="1:14" x14ac:dyDescent="0.2">
      <c r="A381" s="2">
        <f t="shared" si="76"/>
        <v>18855.25000000044</v>
      </c>
      <c r="B381" s="5">
        <f t="shared" si="77"/>
        <v>333.41866545708308</v>
      </c>
      <c r="C381" s="6">
        <f t="shared" si="65"/>
        <v>0.61947601545118858</v>
      </c>
      <c r="D381" s="5">
        <f t="shared" si="66"/>
        <v>38.277880435210449</v>
      </c>
      <c r="E381" s="4">
        <f t="shared" si="67"/>
        <v>3.3330008760305141</v>
      </c>
      <c r="F381" s="4">
        <f t="shared" si="68"/>
        <v>-2.9422209492457601</v>
      </c>
      <c r="G381" s="4">
        <f t="shared" si="69"/>
        <v>0.18375908310614153</v>
      </c>
      <c r="H381" s="4">
        <f t="shared" si="70"/>
        <v>-2.9341007549237403</v>
      </c>
      <c r="I381" s="4">
        <f t="shared" si="70"/>
        <v>0.1762672904555348</v>
      </c>
      <c r="J381" s="4">
        <f t="shared" si="71"/>
        <v>0.52573421293824651</v>
      </c>
      <c r="K381" s="4">
        <f t="shared" si="72"/>
        <v>0.54630998920205609</v>
      </c>
      <c r="L381" s="3" t="str">
        <f t="shared" si="73"/>
        <v>Early</v>
      </c>
      <c r="M381" s="5">
        <f t="shared" si="74"/>
        <v>12.276246441755974</v>
      </c>
      <c r="N381" t="b">
        <f t="shared" si="75"/>
        <v>0</v>
      </c>
    </row>
    <row r="382" spans="1:14" x14ac:dyDescent="0.2">
      <c r="A382" s="2">
        <f t="shared" si="76"/>
        <v>18855.291666667108</v>
      </c>
      <c r="B382" s="5">
        <f t="shared" si="77"/>
        <v>348.45973321932888</v>
      </c>
      <c r="C382" s="6">
        <f t="shared" si="65"/>
        <v>0.70806958233863926</v>
      </c>
      <c r="D382" s="5">
        <f t="shared" si="66"/>
        <v>45.07806751179033</v>
      </c>
      <c r="E382" s="4">
        <f t="shared" si="67"/>
        <v>3.5216515427636352</v>
      </c>
      <c r="F382" s="4">
        <f t="shared" si="68"/>
        <v>-2.7460222714589184</v>
      </c>
      <c r="G382" s="4">
        <f t="shared" si="69"/>
        <v>0.36512717041395404</v>
      </c>
      <c r="H382" s="4">
        <f t="shared" si="70"/>
        <v>-2.7302235533947501</v>
      </c>
      <c r="I382" s="4">
        <f t="shared" si="70"/>
        <v>0.350487378949633</v>
      </c>
      <c r="J382" s="4">
        <f t="shared" si="71"/>
        <v>0.53531691380965096</v>
      </c>
      <c r="K382" s="4">
        <f t="shared" si="72"/>
        <v>0.55623157324768013</v>
      </c>
      <c r="L382" s="3" t="str">
        <f t="shared" si="73"/>
        <v>Early</v>
      </c>
      <c r="M382" s="5">
        <f t="shared" si="74"/>
        <v>13.121060894689556</v>
      </c>
      <c r="N382" t="b">
        <f t="shared" si="75"/>
        <v>0</v>
      </c>
    </row>
    <row r="383" spans="1:14" x14ac:dyDescent="0.2">
      <c r="A383" s="2">
        <f t="shared" si="76"/>
        <v>18855.333333333776</v>
      </c>
      <c r="B383" s="5">
        <f t="shared" si="77"/>
        <v>3.5008009815728656</v>
      </c>
      <c r="C383" s="6">
        <f t="shared" si="65"/>
        <v>0.78118849548640579</v>
      </c>
      <c r="D383" s="5">
        <f t="shared" si="66"/>
        <v>51.369522095361113</v>
      </c>
      <c r="E383" s="4">
        <f t="shared" si="67"/>
        <v>3.7002087668153099</v>
      </c>
      <c r="F383" s="4">
        <f t="shared" si="68"/>
        <v>-2.5608529938877416</v>
      </c>
      <c r="G383" s="4">
        <f t="shared" si="69"/>
        <v>0.53724885976726644</v>
      </c>
      <c r="H383" s="4">
        <f t="shared" si="70"/>
        <v>-2.5383586520216466</v>
      </c>
      <c r="I383" s="4">
        <f t="shared" si="70"/>
        <v>0.51626611051196514</v>
      </c>
      <c r="J383" s="4">
        <f t="shared" si="71"/>
        <v>0.54489961468105541</v>
      </c>
      <c r="K383" s="4">
        <f t="shared" si="72"/>
        <v>0.56615123675339152</v>
      </c>
      <c r="L383" s="3" t="str">
        <f t="shared" si="73"/>
        <v>Early</v>
      </c>
      <c r="M383" s="5">
        <f t="shared" si="74"/>
        <v>0.25364450861162208</v>
      </c>
      <c r="N383" t="b">
        <f t="shared" si="75"/>
        <v>0</v>
      </c>
    </row>
    <row r="384" spans="1:14" x14ac:dyDescent="0.2">
      <c r="A384" s="2">
        <f t="shared" si="76"/>
        <v>18855.375000000444</v>
      </c>
      <c r="B384" s="5">
        <f t="shared" si="77"/>
        <v>18.541868743817759</v>
      </c>
      <c r="C384" s="6">
        <f t="shared" si="65"/>
        <v>0.83838309557147817</v>
      </c>
      <c r="D384" s="5">
        <f t="shared" si="66"/>
        <v>56.969770315182899</v>
      </c>
      <c r="E384" s="4">
        <f t="shared" si="67"/>
        <v>3.8755667545021271</v>
      </c>
      <c r="F384" s="4">
        <f t="shared" si="68"/>
        <v>-2.3797211043413733</v>
      </c>
      <c r="G384" s="4">
        <f t="shared" si="69"/>
        <v>0.70691345073167422</v>
      </c>
      <c r="H384" s="4">
        <f t="shared" si="70"/>
        <v>-2.3514197553745566</v>
      </c>
      <c r="I384" s="4">
        <f t="shared" si="70"/>
        <v>0.6802843628429045</v>
      </c>
      <c r="J384" s="4">
        <f t="shared" si="71"/>
        <v>0.55448231555245986</v>
      </c>
      <c r="K384" s="4">
        <f t="shared" si="72"/>
        <v>0.57606894877676962</v>
      </c>
      <c r="L384" s="3" t="str">
        <f t="shared" si="73"/>
        <v>Late</v>
      </c>
      <c r="M384" s="5">
        <f t="shared" si="74"/>
        <v>0.54700152294532889</v>
      </c>
      <c r="N384" t="b">
        <f t="shared" si="75"/>
        <v>0</v>
      </c>
    </row>
    <row r="385" spans="1:14" x14ac:dyDescent="0.2">
      <c r="A385" s="2">
        <f t="shared" si="76"/>
        <v>18855.416666667112</v>
      </c>
      <c r="B385" s="5">
        <f t="shared" si="77"/>
        <v>33.582936506062651</v>
      </c>
      <c r="C385" s="6">
        <f t="shared" si="65"/>
        <v>0.88056303926699864</v>
      </c>
      <c r="D385" s="5">
        <f t="shared" si="66"/>
        <v>61.710357263617048</v>
      </c>
      <c r="E385" s="4">
        <f t="shared" si="67"/>
        <v>4.0515016651148219</v>
      </c>
      <c r="F385" s="4">
        <f t="shared" si="68"/>
        <v>-2.1988927765869932</v>
      </c>
      <c r="G385" s="4">
        <f t="shared" si="69"/>
        <v>0.87793332080258302</v>
      </c>
      <c r="H385" s="4">
        <f t="shared" si="70"/>
        <v>-2.1657177286640135</v>
      </c>
      <c r="I385" s="4">
        <f t="shared" si="70"/>
        <v>0.84638708248189931</v>
      </c>
      <c r="J385" s="4">
        <f t="shared" si="71"/>
        <v>0.56406501642386431</v>
      </c>
      <c r="K385" s="4">
        <f t="shared" si="72"/>
        <v>0.58598467855459357</v>
      </c>
      <c r="L385" s="3" t="str">
        <f t="shared" si="73"/>
        <v>Late</v>
      </c>
      <c r="M385" s="5">
        <f t="shared" si="74"/>
        <v>1.2275682583946848</v>
      </c>
      <c r="N385" t="b">
        <f t="shared" si="75"/>
        <v>0</v>
      </c>
    </row>
    <row r="386" spans="1:14" x14ac:dyDescent="0.2">
      <c r="A386" s="2">
        <f t="shared" si="76"/>
        <v>18855.45833333378</v>
      </c>
      <c r="B386" s="5">
        <f t="shared" si="77"/>
        <v>48.624004268306635</v>
      </c>
      <c r="C386" s="6">
        <f t="shared" si="65"/>
        <v>0.90949568736377728</v>
      </c>
      <c r="D386" s="5">
        <f t="shared" si="66"/>
        <v>65.435752033935273</v>
      </c>
      <c r="E386" s="4">
        <f t="shared" si="67"/>
        <v>4.2298541981461142</v>
      </c>
      <c r="F386" s="4">
        <f t="shared" si="68"/>
        <v>-2.0166521662442731</v>
      </c>
      <c r="G386" s="4">
        <f t="shared" si="69"/>
        <v>1.0522739829443268</v>
      </c>
      <c r="H386" s="4">
        <f t="shared" si="70"/>
        <v>-1.9796602470305413</v>
      </c>
      <c r="I386" s="4">
        <f t="shared" si="70"/>
        <v>1.0166633324953815</v>
      </c>
      <c r="J386" s="4">
        <f t="shared" si="71"/>
        <v>0.57364771729526787</v>
      </c>
      <c r="K386" s="4">
        <f t="shared" si="72"/>
        <v>0.59589839550566626</v>
      </c>
      <c r="L386" s="3" t="str">
        <f t="shared" si="73"/>
        <v>Late</v>
      </c>
      <c r="M386" s="5">
        <f t="shared" si="74"/>
        <v>1.9262819757101861</v>
      </c>
      <c r="N386" t="b">
        <f t="shared" si="75"/>
        <v>0</v>
      </c>
    </row>
    <row r="387" spans="1:14" x14ac:dyDescent="0.2">
      <c r="A387" s="2">
        <f t="shared" si="76"/>
        <v>18855.500000000447</v>
      </c>
      <c r="B387" s="5">
        <f t="shared" si="77"/>
        <v>63.665072030551528</v>
      </c>
      <c r="C387" s="6">
        <f t="shared" si="65"/>
        <v>0.92725787607314347</v>
      </c>
      <c r="D387" s="5">
        <f t="shared" si="66"/>
        <v>68.011324300276527</v>
      </c>
      <c r="E387" s="4">
        <f t="shared" si="67"/>
        <v>4.4110531711020826</v>
      </c>
      <c r="F387" s="4">
        <f t="shared" si="68"/>
        <v>-1.8327283142137951</v>
      </c>
      <c r="G387" s="4">
        <f t="shared" si="69"/>
        <v>1.2305333649260086</v>
      </c>
      <c r="H387" s="4">
        <f t="shared" si="70"/>
        <v>-1.7931267627756875</v>
      </c>
      <c r="I387" s="4">
        <f t="shared" si="70"/>
        <v>1.1918840204456589</v>
      </c>
      <c r="J387" s="4">
        <f t="shared" si="71"/>
        <v>0.5832304181666732</v>
      </c>
      <c r="K387" s="4">
        <f t="shared" si="72"/>
        <v>0.60581006923362657</v>
      </c>
      <c r="L387" s="3" t="str">
        <f t="shared" si="73"/>
        <v>Late</v>
      </c>
      <c r="M387" s="5">
        <f t="shared" si="74"/>
        <v>2.6464946681201891</v>
      </c>
      <c r="N387" t="b">
        <f t="shared" si="75"/>
        <v>0</v>
      </c>
    </row>
    <row r="388" spans="1:14" x14ac:dyDescent="0.2">
      <c r="A388" s="2">
        <f t="shared" si="76"/>
        <v>18855.541666667115</v>
      </c>
      <c r="B388" s="5">
        <f t="shared" si="77"/>
        <v>78.70613979279733</v>
      </c>
      <c r="C388" s="6">
        <f t="shared" si="65"/>
        <v>0.93566551308320578</v>
      </c>
      <c r="D388" s="5">
        <f t="shared" si="66"/>
        <v>69.335930528689261</v>
      </c>
      <c r="E388" s="4">
        <f t="shared" si="67"/>
        <v>4.5944498814855086</v>
      </c>
      <c r="F388" s="4">
        <f t="shared" si="68"/>
        <v>-1.6479102574569136</v>
      </c>
      <c r="G388" s="4">
        <f t="shared" si="69"/>
        <v>1.4122285668526988</v>
      </c>
      <c r="H388" s="4">
        <f t="shared" si="70"/>
        <v>-1.6070321015047564</v>
      </c>
      <c r="I388" s="4">
        <f t="shared" si="70"/>
        <v>1.3717429342936447</v>
      </c>
      <c r="J388" s="4">
        <f t="shared" si="71"/>
        <v>0.59281311903807676</v>
      </c>
      <c r="K388" s="4">
        <f t="shared" si="72"/>
        <v>0.61571966952973134</v>
      </c>
      <c r="L388" s="3" t="str">
        <f t="shared" si="73"/>
        <v>Late</v>
      </c>
      <c r="M388" s="5">
        <f t="shared" si="74"/>
        <v>3.3868748910629383</v>
      </c>
      <c r="N388" t="b">
        <f t="shared" si="75"/>
        <v>1</v>
      </c>
    </row>
    <row r="389" spans="1:14" x14ac:dyDescent="0.2">
      <c r="A389" s="2">
        <f t="shared" si="76"/>
        <v>18855.583333333783</v>
      </c>
      <c r="B389" s="5">
        <f t="shared" si="77"/>
        <v>93.747207555041314</v>
      </c>
      <c r="C389" s="6">
        <f t="shared" si="65"/>
        <v>0.93578039247115696</v>
      </c>
      <c r="D389" s="5">
        <f t="shared" si="66"/>
        <v>69.354590682928574</v>
      </c>
      <c r="E389" s="4">
        <f t="shared" si="67"/>
        <v>4.7786804213835747</v>
      </c>
      <c r="F389" s="4">
        <f t="shared" si="68"/>
        <v>-1.4636389487012955</v>
      </c>
      <c r="G389" s="4">
        <f t="shared" si="69"/>
        <v>1.5961106738309214</v>
      </c>
      <c r="H389" s="4">
        <f t="shared" si="70"/>
        <v>-1.4228741189649377</v>
      </c>
      <c r="I389" s="4">
        <f t="shared" si="70"/>
        <v>1.5551238098608173</v>
      </c>
      <c r="J389" s="4">
        <f t="shared" si="71"/>
        <v>0.6023958199094821</v>
      </c>
      <c r="K389" s="4">
        <f t="shared" si="72"/>
        <v>0.62562716637564264</v>
      </c>
      <c r="L389" s="3" t="str">
        <f t="shared" si="73"/>
        <v>Late</v>
      </c>
      <c r="M389" s="5">
        <f t="shared" si="74"/>
        <v>4.1425690017018191</v>
      </c>
      <c r="N389" t="b">
        <f t="shared" si="75"/>
        <v>1</v>
      </c>
    </row>
    <row r="390" spans="1:14" x14ac:dyDescent="0.2">
      <c r="A390" s="2">
        <f t="shared" si="76"/>
        <v>18855.625000000451</v>
      </c>
      <c r="B390" s="5">
        <f t="shared" si="77"/>
        <v>108.78827531728621</v>
      </c>
      <c r="C390" s="6">
        <f t="shared" si="65"/>
        <v>0.92761811151860918</v>
      </c>
      <c r="D390" s="5">
        <f t="shared" si="66"/>
        <v>68.066514828856214</v>
      </c>
      <c r="E390" s="4">
        <f t="shared" si="67"/>
        <v>4.9621219497248639</v>
      </c>
      <c r="F390" s="4">
        <f t="shared" si="68"/>
        <v>-1.2815241181181225</v>
      </c>
      <c r="G390" s="4">
        <f t="shared" si="69"/>
        <v>1.7805873036192319</v>
      </c>
      <c r="H390" s="4">
        <f t="shared" si="70"/>
        <v>-1.2422275969724126</v>
      </c>
      <c r="I390" s="4">
        <f t="shared" si="70"/>
        <v>1.7404862505005763</v>
      </c>
      <c r="J390" s="4">
        <f t="shared" si="71"/>
        <v>0.61197852078088566</v>
      </c>
      <c r="K390" s="4">
        <f t="shared" si="72"/>
        <v>0.6355325299461696</v>
      </c>
      <c r="L390" s="3" t="str">
        <f t="shared" si="73"/>
        <v>Late</v>
      </c>
      <c r="M390" s="5">
        <f t="shared" si="74"/>
        <v>4.9068791812828731</v>
      </c>
      <c r="N390" t="b">
        <f t="shared" si="75"/>
        <v>1</v>
      </c>
    </row>
    <row r="391" spans="1:14" x14ac:dyDescent="0.2">
      <c r="A391" s="2">
        <f t="shared" si="76"/>
        <v>18855.666666667119</v>
      </c>
      <c r="B391" s="5">
        <f t="shared" si="77"/>
        <v>123.8293430795311</v>
      </c>
      <c r="C391" s="6">
        <f t="shared" si="65"/>
        <v>0.91014374991472846</v>
      </c>
      <c r="D391" s="5">
        <f t="shared" si="66"/>
        <v>65.525224263408361</v>
      </c>
      <c r="E391" s="4">
        <f t="shared" si="67"/>
        <v>5.1433965098027192</v>
      </c>
      <c r="F391" s="4">
        <f t="shared" si="68"/>
        <v>-1.1028435672536541</v>
      </c>
      <c r="G391" s="4">
        <f t="shared" si="69"/>
        <v>1.9642201936503425</v>
      </c>
      <c r="H391" s="4">
        <f t="shared" si="70"/>
        <v>-1.066251330215052</v>
      </c>
      <c r="I391" s="4">
        <f t="shared" si="70"/>
        <v>1.9263525146597067</v>
      </c>
      <c r="J391" s="4">
        <f t="shared" si="71"/>
        <v>0.621561221652291</v>
      </c>
      <c r="K391" s="4">
        <f t="shared" si="72"/>
        <v>0.64543573061202186</v>
      </c>
      <c r="L391" s="3" t="str">
        <f t="shared" si="73"/>
        <v>Late</v>
      </c>
      <c r="M391" s="5">
        <f t="shared" si="74"/>
        <v>5.6733800424810132</v>
      </c>
      <c r="N391" t="b">
        <f t="shared" si="75"/>
        <v>0</v>
      </c>
    </row>
    <row r="392" spans="1:14" x14ac:dyDescent="0.2">
      <c r="A392" s="2">
        <f t="shared" si="76"/>
        <v>18855.708333333787</v>
      </c>
      <c r="B392" s="5">
        <f t="shared" si="77"/>
        <v>138.87041084177508</v>
      </c>
      <c r="C392" s="6">
        <f t="shared" si="65"/>
        <v>0.88155666121376186</v>
      </c>
      <c r="D392" s="5">
        <f t="shared" si="66"/>
        <v>61.830716430101631</v>
      </c>
      <c r="E392" s="4">
        <f t="shared" si="67"/>
        <v>5.3218297032224573</v>
      </c>
      <c r="F392" s="4">
        <f t="shared" si="68"/>
        <v>-0.92811607047781985</v>
      </c>
      <c r="G392" s="4">
        <f t="shared" si="69"/>
        <v>2.1462079773803557</v>
      </c>
      <c r="H392" s="4">
        <f t="shared" si="70"/>
        <v>-0.89529588855947229</v>
      </c>
      <c r="I392" s="4">
        <f t="shared" si="70"/>
        <v>2.1118102745623886</v>
      </c>
      <c r="J392" s="4">
        <f t="shared" si="71"/>
        <v>0.63114392252369456</v>
      </c>
      <c r="K392" s="4">
        <f t="shared" si="72"/>
        <v>0.65533673894251598</v>
      </c>
      <c r="L392" s="3" t="str">
        <f t="shared" si="73"/>
        <v>Late</v>
      </c>
      <c r="M392" s="5">
        <f t="shared" si="74"/>
        <v>6.4381046809926472</v>
      </c>
      <c r="N392" t="b">
        <f t="shared" si="75"/>
        <v>0</v>
      </c>
    </row>
    <row r="393" spans="1:14" x14ac:dyDescent="0.2">
      <c r="A393" s="2">
        <f t="shared" si="76"/>
        <v>18855.750000000455</v>
      </c>
      <c r="B393" s="5">
        <f t="shared" si="77"/>
        <v>153.91147860401998</v>
      </c>
      <c r="C393" s="6">
        <f t="shared" si="65"/>
        <v>0.83977963403678824</v>
      </c>
      <c r="D393" s="5">
        <f t="shared" si="66"/>
        <v>57.116856831759897</v>
      </c>
      <c r="E393" s="4">
        <f t="shared" si="67"/>
        <v>5.4978153858799805</v>
      </c>
      <c r="F393" s="4">
        <f t="shared" si="68"/>
        <v>-0.75678370644903303</v>
      </c>
      <c r="G393" s="4">
        <f t="shared" si="69"/>
        <v>2.3267953102872494</v>
      </c>
      <c r="H393" s="4">
        <f t="shared" si="70"/>
        <v>-0.72863365583029838</v>
      </c>
      <c r="I393" s="4">
        <f t="shared" si="70"/>
        <v>2.2969642601860865</v>
      </c>
      <c r="J393" s="4">
        <f t="shared" si="71"/>
        <v>0.64072662339509989</v>
      </c>
      <c r="K393" s="4">
        <f t="shared" si="72"/>
        <v>0.66523552570829214</v>
      </c>
      <c r="L393" s="3" t="str">
        <f t="shared" si="73"/>
        <v>Late</v>
      </c>
      <c r="M393" s="5">
        <f t="shared" si="74"/>
        <v>7.2015084745990068</v>
      </c>
      <c r="N393" t="b">
        <f t="shared" si="75"/>
        <v>0</v>
      </c>
    </row>
    <row r="394" spans="1:14" x14ac:dyDescent="0.2">
      <c r="A394" s="2">
        <f t="shared" si="76"/>
        <v>18855.791666667123</v>
      </c>
      <c r="B394" s="5">
        <f t="shared" si="77"/>
        <v>168.95254636626578</v>
      </c>
      <c r="C394" s="6">
        <f t="shared" si="65"/>
        <v>0.78302872073033336</v>
      </c>
      <c r="D394" s="5">
        <f t="shared" si="66"/>
        <v>51.538724838439414</v>
      </c>
      <c r="E394" s="4">
        <f t="shared" si="67"/>
        <v>5.6731486512030616</v>
      </c>
      <c r="F394" s="4">
        <f t="shared" si="68"/>
        <v>-0.58692747650476174</v>
      </c>
      <c r="G394" s="4">
        <f t="shared" si="69"/>
        <v>2.5076567056886159</v>
      </c>
      <c r="H394" s="4">
        <f t="shared" si="70"/>
        <v>-0.56422145854725658</v>
      </c>
      <c r="I394" s="4">
        <f t="shared" si="70"/>
        <v>2.4833715635285531</v>
      </c>
      <c r="J394" s="4">
        <f t="shared" si="71"/>
        <v>0.65030932426650345</v>
      </c>
      <c r="K394" s="4">
        <f t="shared" si="72"/>
        <v>0.67513206188398411</v>
      </c>
      <c r="L394" s="3" t="str">
        <f t="shared" si="73"/>
        <v>Late</v>
      </c>
      <c r="M394" s="5">
        <f t="shared" si="74"/>
        <v>7.9703618353282204</v>
      </c>
      <c r="N394" t="b">
        <f t="shared" si="75"/>
        <v>0</v>
      </c>
    </row>
    <row r="395" spans="1:14" x14ac:dyDescent="0.2">
      <c r="A395" s="2">
        <f t="shared" si="76"/>
        <v>18855.833333333791</v>
      </c>
      <c r="B395" s="5">
        <f t="shared" si="77"/>
        <v>183.99361412850976</v>
      </c>
      <c r="C395" s="6">
        <f t="shared" si="65"/>
        <v>0.71036289229200933</v>
      </c>
      <c r="D395" s="5">
        <f t="shared" si="66"/>
        <v>45.264448916382854</v>
      </c>
      <c r="E395" s="4">
        <f t="shared" si="67"/>
        <v>5.8515392374629114</v>
      </c>
      <c r="F395" s="4">
        <f t="shared" si="68"/>
        <v>-0.41480003625412976</v>
      </c>
      <c r="G395" s="4">
        <f t="shared" si="69"/>
        <v>2.6924610696282008</v>
      </c>
      <c r="H395" s="4">
        <f t="shared" si="70"/>
        <v>-0.39827675203234641</v>
      </c>
      <c r="I395" s="4">
        <f t="shared" si="70"/>
        <v>2.6746595499211003</v>
      </c>
      <c r="J395" s="4">
        <f t="shared" si="71"/>
        <v>0.65989202513790879</v>
      </c>
      <c r="K395" s="4">
        <f t="shared" si="72"/>
        <v>0.6850263186508988</v>
      </c>
      <c r="L395" s="3" t="str">
        <f t="shared" si="73"/>
        <v>Late</v>
      </c>
      <c r="M395" s="5">
        <f t="shared" si="74"/>
        <v>8.7604369576973138</v>
      </c>
      <c r="N395" t="b">
        <f t="shared" si="75"/>
        <v>0</v>
      </c>
    </row>
    <row r="396" spans="1:14" x14ac:dyDescent="0.2">
      <c r="A396" s="2">
        <f t="shared" si="76"/>
        <v>18855.875000000458</v>
      </c>
      <c r="B396" s="5">
        <f t="shared" si="77"/>
        <v>199.03468189075465</v>
      </c>
      <c r="C396" s="6">
        <f t="shared" si="65"/>
        <v>0.62218628948000143</v>
      </c>
      <c r="D396" s="5">
        <f t="shared" si="66"/>
        <v>38.475965278954192</v>
      </c>
      <c r="E396" s="4">
        <f t="shared" si="67"/>
        <v>6.0397647823437151</v>
      </c>
      <c r="F396" s="4">
        <f t="shared" si="68"/>
        <v>-0.23372740549786863</v>
      </c>
      <c r="G396" s="4">
        <f t="shared" si="69"/>
        <v>2.888085315815685</v>
      </c>
      <c r="H396" s="4">
        <f t="shared" si="70"/>
        <v>-0.22423159308104079</v>
      </c>
      <c r="I396" s="4">
        <f t="shared" si="70"/>
        <v>2.8778024857333517</v>
      </c>
      <c r="J396" s="4">
        <f t="shared" si="71"/>
        <v>0.66947472600931235</v>
      </c>
      <c r="K396" s="4">
        <f t="shared" si="72"/>
        <v>0.69491826739964802</v>
      </c>
      <c r="L396" s="3" t="str">
        <f t="shared" si="73"/>
        <v>Late</v>
      </c>
      <c r="M396" s="5">
        <f t="shared" si="74"/>
        <v>9.6020587402892517</v>
      </c>
      <c r="N396" t="b">
        <f t="shared" si="75"/>
        <v>0</v>
      </c>
    </row>
    <row r="397" spans="1:14" x14ac:dyDescent="0.2">
      <c r="A397" s="2">
        <f t="shared" si="76"/>
        <v>18855.916666667126</v>
      </c>
      <c r="B397" s="5">
        <f t="shared" si="77"/>
        <v>214.07574965299955</v>
      </c>
      <c r="C397" s="6">
        <f t="shared" si="65"/>
        <v>0.52081261462369854</v>
      </c>
      <c r="D397" s="5">
        <f t="shared" si="66"/>
        <v>31.386775877844102</v>
      </c>
      <c r="E397" s="4">
        <f t="shared" si="67"/>
        <v>6.2505529319201933</v>
      </c>
      <c r="F397" s="4">
        <f t="shared" si="68"/>
        <v>-3.1321002989628699E-2</v>
      </c>
      <c r="G397" s="4">
        <f t="shared" si="69"/>
        <v>3.1075940208147594</v>
      </c>
      <c r="H397" s="4">
        <f t="shared" si="70"/>
        <v>-3.003705181821803E-2</v>
      </c>
      <c r="I397" s="4">
        <f t="shared" si="70"/>
        <v>3.106200345400397</v>
      </c>
      <c r="J397" s="4">
        <f t="shared" si="71"/>
        <v>0.67905742688071768</v>
      </c>
      <c r="K397" s="4">
        <f t="shared" si="72"/>
        <v>0.70480787973279047</v>
      </c>
      <c r="L397" s="3" t="str">
        <f t="shared" si="73"/>
        <v>Late</v>
      </c>
      <c r="M397" s="5">
        <f t="shared" si="74"/>
        <v>10.553491786751529</v>
      </c>
      <c r="N397" t="b">
        <f t="shared" si="75"/>
        <v>0</v>
      </c>
    </row>
    <row r="398" spans="1:14" x14ac:dyDescent="0.2">
      <c r="A398" s="2">
        <f t="shared" si="76"/>
        <v>18855.958333333794</v>
      </c>
      <c r="B398" s="5">
        <f t="shared" si="77"/>
        <v>229.11681741524353</v>
      </c>
      <c r="C398" s="6">
        <f t="shared" si="65"/>
        <v>0.4115444628733913</v>
      </c>
      <c r="D398" s="5">
        <f t="shared" si="66"/>
        <v>24.301892532564636</v>
      </c>
      <c r="E398" s="4">
        <f t="shared" si="67"/>
        <v>0.22696147015219115</v>
      </c>
      <c r="F398" s="4">
        <f t="shared" si="68"/>
        <v>0.21791273425030555</v>
      </c>
      <c r="G398" s="4">
        <f t="shared" si="69"/>
        <v>-2.9052134432631949</v>
      </c>
      <c r="H398" s="4">
        <f t="shared" si="70"/>
        <v>0.20904885438401405</v>
      </c>
      <c r="I398" s="4">
        <f t="shared" si="70"/>
        <v>-2.8956118965797399</v>
      </c>
      <c r="J398" s="4">
        <f t="shared" si="71"/>
        <v>0.68864012775212124</v>
      </c>
      <c r="K398" s="4">
        <f t="shared" si="72"/>
        <v>0.71469512746742458</v>
      </c>
      <c r="L398" s="3" t="str">
        <f t="shared" si="73"/>
        <v>Late</v>
      </c>
      <c r="M398" s="5">
        <f t="shared" si="74"/>
        <v>11.735267015465148</v>
      </c>
      <c r="N398" t="b">
        <f t="shared" si="75"/>
        <v>0</v>
      </c>
    </row>
    <row r="399" spans="1:14" x14ac:dyDescent="0.2">
      <c r="A399" s="2">
        <f t="shared" si="76"/>
        <v>18856.000000000462</v>
      </c>
      <c r="B399" s="5">
        <f t="shared" si="77"/>
        <v>244.15788517748842</v>
      </c>
      <c r="C399" s="6">
        <f t="shared" si="65"/>
        <v>0.30587922997777689</v>
      </c>
      <c r="D399" s="5">
        <f t="shared" si="66"/>
        <v>17.81106830021783</v>
      </c>
      <c r="E399" s="4">
        <f t="shared" si="67"/>
        <v>0.59449664741998021</v>
      </c>
      <c r="F399" s="4">
        <f t="shared" si="68"/>
        <v>0.57190798122038966</v>
      </c>
      <c r="G399" s="4">
        <f t="shared" si="69"/>
        <v>-2.523726582144735</v>
      </c>
      <c r="H399" s="4">
        <f t="shared" si="70"/>
        <v>0.54971724795267596</v>
      </c>
      <c r="I399" s="4">
        <f t="shared" si="70"/>
        <v>-2.499975401845822</v>
      </c>
      <c r="J399" s="4">
        <f t="shared" si="71"/>
        <v>0.69822282862352658</v>
      </c>
      <c r="K399" s="4">
        <f t="shared" si="72"/>
        <v>0.72457998263779111</v>
      </c>
      <c r="L399" s="3" t="str">
        <f t="shared" si="73"/>
        <v>Late</v>
      </c>
      <c r="M399" s="5">
        <f t="shared" si="74"/>
        <v>13.413872552734938</v>
      </c>
      <c r="N399" t="b">
        <f t="shared" si="75"/>
        <v>0</v>
      </c>
    </row>
    <row r="400" spans="1:14" x14ac:dyDescent="0.2">
      <c r="A400" s="2">
        <f t="shared" si="76"/>
        <v>18856.04166666713</v>
      </c>
      <c r="B400" s="5">
        <f t="shared" si="77"/>
        <v>259.19895293973332</v>
      </c>
      <c r="C400" s="6">
        <f t="shared" si="65"/>
        <v>0.23111892398120451</v>
      </c>
      <c r="D400" s="5">
        <f t="shared" si="66"/>
        <v>13.362956422292415</v>
      </c>
      <c r="E400" s="4">
        <f t="shared" si="67"/>
        <v>1.1807597315793776</v>
      </c>
      <c r="F400" s="4">
        <f t="shared" si="68"/>
        <v>1.143121059894721</v>
      </c>
      <c r="G400" s="4">
        <f t="shared" si="69"/>
        <v>-1.9226027797199929</v>
      </c>
      <c r="H400" s="4">
        <f t="shared" si="70"/>
        <v>1.1058138312505303</v>
      </c>
      <c r="I400" s="4">
        <f t="shared" si="70"/>
        <v>-1.8841139578993504</v>
      </c>
      <c r="J400" s="4">
        <f t="shared" si="71"/>
        <v>0.70780552949493014</v>
      </c>
      <c r="K400" s="4">
        <f t="shared" si="72"/>
        <v>0.7344624174978267</v>
      </c>
      <c r="L400" s="3" t="str">
        <f t="shared" si="73"/>
        <v>Early</v>
      </c>
      <c r="M400" s="5">
        <f t="shared" si="74"/>
        <v>1.7305850889895149</v>
      </c>
      <c r="N400" t="b">
        <f t="shared" si="75"/>
        <v>0</v>
      </c>
    </row>
    <row r="401" spans="1:14" x14ac:dyDescent="0.2">
      <c r="A401" s="2">
        <f t="shared" si="76"/>
        <v>18856.083333333798</v>
      </c>
      <c r="B401" s="5">
        <f t="shared" si="77"/>
        <v>274.24002070197821</v>
      </c>
      <c r="C401" s="6">
        <f t="shared" ref="C401:C464" si="78">SQRT(SIN($C$5)^2*COS($C$1)^2+COS($C$5)^2*SIN($C$1)^2+SIN($C$5)^2*SIN($C$1)^2*SIN(B401/180*PI()-$C$6)^2-2*SIN($C$5)*SIN($C$1)*COS($C$5)*COS($C$1)*COS(B401/180*PI()-$C$6))</f>
        <v>0.23279325274110405</v>
      </c>
      <c r="D401" s="5">
        <f t="shared" si="66"/>
        <v>13.461578192322895</v>
      </c>
      <c r="E401" s="4">
        <f t="shared" si="67"/>
        <v>1.9410538602049279</v>
      </c>
      <c r="F401" s="4">
        <f t="shared" si="68"/>
        <v>1.9025350561482195</v>
      </c>
      <c r="G401" s="4">
        <f t="shared" si="69"/>
        <v>-1.1625873488942715</v>
      </c>
      <c r="H401" s="4">
        <f t="shared" si="70"/>
        <v>1.8637704790311844</v>
      </c>
      <c r="I401" s="4">
        <f t="shared" si="70"/>
        <v>-1.124956184840715</v>
      </c>
      <c r="J401" s="4">
        <f t="shared" si="71"/>
        <v>0.71738823036633548</v>
      </c>
      <c r="K401" s="4">
        <f t="shared" si="72"/>
        <v>0.74434240452372602</v>
      </c>
      <c r="L401" s="3" t="str">
        <f t="shared" si="73"/>
        <v>Early</v>
      </c>
      <c r="M401" s="5">
        <f t="shared" si="74"/>
        <v>4.9845996102862529</v>
      </c>
      <c r="N401" t="b">
        <f t="shared" si="75"/>
        <v>1</v>
      </c>
    </row>
    <row r="402" spans="1:14" x14ac:dyDescent="0.2">
      <c r="A402" s="2">
        <f t="shared" si="76"/>
        <v>18856.125000000466</v>
      </c>
      <c r="B402" s="5">
        <f t="shared" si="77"/>
        <v>289.2810884642231</v>
      </c>
      <c r="C402" s="6">
        <f t="shared" si="78"/>
        <v>0.30949860132234791</v>
      </c>
      <c r="D402" s="5">
        <f t="shared" ref="D402:D465" si="79">ASIN(C402)*180/PI()</f>
        <v>18.029016484999204</v>
      </c>
      <c r="E402" s="4">
        <f t="shared" ref="E402:E465" si="80">MOD(ACOS(-(SIN($C$5)*COS($C$1)-COS($C$5)*SIN($C$1)*COS(B402/180*PI()-$C$6))/C402)*SIGN(SIN(B402*PI()/180-$C$6))-$C$7,2*PI())</f>
        <v>2.5174622466371317</v>
      </c>
      <c r="F402" s="4">
        <f t="shared" ref="F402:F465" si="81">ACOS((COS(E402)+$B$8)/(1+$B$8*COS(E402)))*IF(E402&lt;PI(),1,-1)</f>
        <v>2.4930876439683614</v>
      </c>
      <c r="G402" s="4">
        <f t="shared" ref="G402:G465" si="82">ACOS((COS(E402+PI())+$B$8)/(1+$B$8*COS(E402+PI())))*IF(E402&gt;PI(),1,-1)</f>
        <v>-0.60055374077218626</v>
      </c>
      <c r="H402" s="4">
        <f t="shared" ref="H402:I465" si="83">F402-$B$8*SIN(F402)</f>
        <v>2.4683238246854775</v>
      </c>
      <c r="I402" s="4">
        <f t="shared" si="83"/>
        <v>-0.57738466501201924</v>
      </c>
      <c r="J402" s="4">
        <f t="shared" ref="J402:J465" si="84">MOD($J$17+2*PI()/27.32*(A402-$A$17),2*PI())</f>
        <v>0.72697093123773904</v>
      </c>
      <c r="K402" s="4">
        <f t="shared" ref="K402:K465" si="85">J402+$B$8*SIN(J402)</f>
        <v>0.75421991641645514</v>
      </c>
      <c r="L402" s="3" t="str">
        <f t="shared" ref="L402:L465" si="86">IF(MOD(E402-K402,2*PI())&lt;PI(),"Early","Late")</f>
        <v>Early</v>
      </c>
      <c r="M402" s="5">
        <f t="shared" ref="M402:M465" si="87">IF(L402="Late",MOD(I402-J402,PI()),MOD(H402-J402,PI()))/(2*PI())*27.32</f>
        <v>7.5715992324197838</v>
      </c>
      <c r="N402" t="b">
        <f t="shared" ref="N402:N465" si="88">IF(M402&gt;3,IF(M402&lt;5,TRUE,FALSE), FALSE)</f>
        <v>0</v>
      </c>
    </row>
    <row r="403" spans="1:14" x14ac:dyDescent="0.2">
      <c r="A403" s="2">
        <f t="shared" ref="A403:A466" si="89">A402+1/24</f>
        <v>18856.166666667134</v>
      </c>
      <c r="B403" s="5">
        <f t="shared" ref="B403:B466" si="90">MOD((A403-$A$17)/365.25*366.25*360+$B$17,360)</f>
        <v>304.322156226468</v>
      </c>
      <c r="C403" s="6">
        <f t="shared" si="78"/>
        <v>0.41564201210032448</v>
      </c>
      <c r="D403" s="5">
        <f t="shared" si="79"/>
        <v>24.559753549562796</v>
      </c>
      <c r="E403" s="4">
        <f t="shared" si="80"/>
        <v>2.8792613411567824</v>
      </c>
      <c r="F403" s="4">
        <f t="shared" si="81"/>
        <v>2.8684093837598463</v>
      </c>
      <c r="G403" s="4">
        <f t="shared" si="82"/>
        <v>-0.25190088685475565</v>
      </c>
      <c r="H403" s="4">
        <f t="shared" si="83"/>
        <v>2.8573476648207987</v>
      </c>
      <c r="I403" s="4">
        <f t="shared" si="83"/>
        <v>-0.24168182938869778</v>
      </c>
      <c r="J403" s="4">
        <f t="shared" si="84"/>
        <v>0.73655363210914349</v>
      </c>
      <c r="K403" s="4">
        <f t="shared" si="85"/>
        <v>0.76409492610427143</v>
      </c>
      <c r="L403" s="3" t="str">
        <f t="shared" si="86"/>
        <v>Early</v>
      </c>
      <c r="M403" s="5">
        <f t="shared" si="87"/>
        <v>9.221452199965551</v>
      </c>
      <c r="N403" t="b">
        <f t="shared" si="88"/>
        <v>0</v>
      </c>
    </row>
    <row r="404" spans="1:14" x14ac:dyDescent="0.2">
      <c r="A404" s="2">
        <f t="shared" si="89"/>
        <v>18856.208333333801</v>
      </c>
      <c r="B404" s="5">
        <f t="shared" si="90"/>
        <v>319.36322398871289</v>
      </c>
      <c r="C404" s="6">
        <f t="shared" si="78"/>
        <v>0.52476650542333803</v>
      </c>
      <c r="D404" s="5">
        <f t="shared" si="79"/>
        <v>31.652525844121737</v>
      </c>
      <c r="E404" s="4">
        <f t="shared" si="80"/>
        <v>3.1362785747539803</v>
      </c>
      <c r="F404" s="4">
        <f t="shared" si="81"/>
        <v>3.1360560431564757</v>
      </c>
      <c r="G404" s="4">
        <f t="shared" si="82"/>
        <v>-5.1004913142784769E-3</v>
      </c>
      <c r="H404" s="4">
        <f t="shared" si="83"/>
        <v>3.1358290432884584</v>
      </c>
      <c r="I404" s="4">
        <f t="shared" si="83"/>
        <v>-4.8913720771023763E-3</v>
      </c>
      <c r="J404" s="4">
        <f t="shared" si="84"/>
        <v>0.74613633298054793</v>
      </c>
      <c r="K404" s="4">
        <f t="shared" si="85"/>
        <v>0.7739674067451997</v>
      </c>
      <c r="L404" s="3" t="str">
        <f t="shared" si="86"/>
        <v>Early</v>
      </c>
      <c r="M404" s="5">
        <f t="shared" si="87"/>
        <v>10.390654047877835</v>
      </c>
      <c r="N404" t="b">
        <f t="shared" si="88"/>
        <v>0</v>
      </c>
    </row>
    <row r="405" spans="1:14" x14ac:dyDescent="0.2">
      <c r="A405" s="2">
        <f t="shared" si="89"/>
        <v>18856.250000000469</v>
      </c>
      <c r="B405" s="5">
        <f t="shared" si="90"/>
        <v>334.40429175095687</v>
      </c>
      <c r="C405" s="6">
        <f t="shared" si="78"/>
        <v>0.62572075870559574</v>
      </c>
      <c r="D405" s="5">
        <f t="shared" si="79"/>
        <v>38.735108800194062</v>
      </c>
      <c r="E405" s="4">
        <f t="shared" si="80"/>
        <v>3.3458803696429698</v>
      </c>
      <c r="F405" s="4">
        <f t="shared" si="81"/>
        <v>-2.9288132993644105</v>
      </c>
      <c r="G405" s="4">
        <f t="shared" si="82"/>
        <v>0.19613042058062446</v>
      </c>
      <c r="H405" s="4">
        <f t="shared" si="83"/>
        <v>-2.9201550265570351</v>
      </c>
      <c r="I405" s="4">
        <f t="shared" si="83"/>
        <v>0.18814052887721919</v>
      </c>
      <c r="J405" s="4">
        <f t="shared" si="84"/>
        <v>0.75571903385195238</v>
      </c>
      <c r="K405" s="4">
        <f t="shared" si="85"/>
        <v>0.78383733172950187</v>
      </c>
      <c r="L405" s="3" t="str">
        <f t="shared" si="86"/>
        <v>Early</v>
      </c>
      <c r="M405" s="5">
        <f t="shared" si="87"/>
        <v>11.336884045163943</v>
      </c>
      <c r="N405" t="b">
        <f t="shared" si="88"/>
        <v>0</v>
      </c>
    </row>
    <row r="406" spans="1:14" x14ac:dyDescent="0.2">
      <c r="A406" s="2">
        <f t="shared" si="89"/>
        <v>18856.291666667137</v>
      </c>
      <c r="B406" s="5">
        <f t="shared" si="90"/>
        <v>349.44535951320177</v>
      </c>
      <c r="C406" s="6">
        <f t="shared" si="78"/>
        <v>0.71334836451847405</v>
      </c>
      <c r="D406" s="5">
        <f t="shared" si="79"/>
        <v>45.508004653733742</v>
      </c>
      <c r="E406" s="4">
        <f t="shared" si="80"/>
        <v>3.5335637435744638</v>
      </c>
      <c r="F406" s="4">
        <f t="shared" si="81"/>
        <v>-2.7336501587681745</v>
      </c>
      <c r="G406" s="4">
        <f t="shared" si="82"/>
        <v>0.37659381871025044</v>
      </c>
      <c r="H406" s="4">
        <f t="shared" si="83"/>
        <v>-2.717384577073342</v>
      </c>
      <c r="I406" s="4">
        <f t="shared" si="83"/>
        <v>0.36151585863843927</v>
      </c>
      <c r="J406" s="4">
        <f t="shared" si="84"/>
        <v>0.76530173472335683</v>
      </c>
      <c r="K406" s="4">
        <f t="shared" si="85"/>
        <v>0.79370467468211892</v>
      </c>
      <c r="L406" s="3" t="str">
        <f t="shared" si="86"/>
        <v>Early</v>
      </c>
      <c r="M406" s="5">
        <f t="shared" si="87"/>
        <v>12.176886215091489</v>
      </c>
      <c r="N406" t="b">
        <f t="shared" si="88"/>
        <v>0</v>
      </c>
    </row>
    <row r="407" spans="1:14" x14ac:dyDescent="0.2">
      <c r="A407" s="2">
        <f t="shared" si="89"/>
        <v>18856.333333333805</v>
      </c>
      <c r="B407" s="5">
        <f t="shared" si="90"/>
        <v>4.4864272754466583</v>
      </c>
      <c r="C407" s="6">
        <f t="shared" si="78"/>
        <v>0.78542015564219292</v>
      </c>
      <c r="D407" s="5">
        <f t="shared" si="79"/>
        <v>51.759554234519733</v>
      </c>
      <c r="E407" s="4">
        <f t="shared" si="80"/>
        <v>3.7117439916129955</v>
      </c>
      <c r="F407" s="4">
        <f t="shared" si="81"/>
        <v>-2.548913880096169</v>
      </c>
      <c r="G407" s="4">
        <f t="shared" si="82"/>
        <v>0.54838849203495377</v>
      </c>
      <c r="H407" s="4">
        <f t="shared" si="83"/>
        <v>-2.5260118981325279</v>
      </c>
      <c r="I407" s="4">
        <f t="shared" si="83"/>
        <v>0.52701467130340929</v>
      </c>
      <c r="J407" s="4">
        <f t="shared" si="84"/>
        <v>0.77488443559476128</v>
      </c>
      <c r="K407" s="4">
        <f t="shared" si="85"/>
        <v>0.80356940946509359</v>
      </c>
      <c r="L407" s="3" t="str">
        <f t="shared" si="86"/>
        <v>Early</v>
      </c>
      <c r="M407" s="5">
        <f t="shared" si="87"/>
        <v>12.967329590234542</v>
      </c>
      <c r="N407" t="b">
        <f t="shared" si="88"/>
        <v>0</v>
      </c>
    </row>
    <row r="408" spans="1:14" x14ac:dyDescent="0.2">
      <c r="A408" s="2">
        <f t="shared" si="89"/>
        <v>18856.375000000473</v>
      </c>
      <c r="B408" s="5">
        <f t="shared" si="90"/>
        <v>19.527495037691551</v>
      </c>
      <c r="C408" s="6">
        <f t="shared" si="78"/>
        <v>0.84159097776267489</v>
      </c>
      <c r="D408" s="5">
        <f t="shared" si="79"/>
        <v>57.308506238917005</v>
      </c>
      <c r="E408" s="4">
        <f t="shared" si="80"/>
        <v>3.8870492719197784</v>
      </c>
      <c r="F408" s="4">
        <f t="shared" si="81"/>
        <v>-2.3678899360407084</v>
      </c>
      <c r="G408" s="4">
        <f t="shared" si="82"/>
        <v>0.71804907181563182</v>
      </c>
      <c r="H408" s="4">
        <f t="shared" si="83"/>
        <v>-2.3392396001219264</v>
      </c>
      <c r="I408" s="4">
        <f t="shared" si="83"/>
        <v>0.69107448715387298</v>
      </c>
      <c r="J408" s="4">
        <f t="shared" si="84"/>
        <v>0.78446713646616573</v>
      </c>
      <c r="K408" s="4">
        <f t="shared" si="85"/>
        <v>0.81343151017997006</v>
      </c>
      <c r="L408" s="3" t="str">
        <f t="shared" si="86"/>
        <v>Early</v>
      </c>
      <c r="M408" s="5">
        <f t="shared" si="87"/>
        <v>7.7769989041722762E-2</v>
      </c>
      <c r="N408" t="b">
        <f t="shared" si="88"/>
        <v>0</v>
      </c>
    </row>
    <row r="409" spans="1:14" x14ac:dyDescent="0.2">
      <c r="A409" s="2">
        <f t="shared" si="89"/>
        <v>18856.416666667141</v>
      </c>
      <c r="B409" s="5">
        <f t="shared" si="90"/>
        <v>34.568562799936444</v>
      </c>
      <c r="C409" s="6">
        <f t="shared" si="78"/>
        <v>0.88284235934489108</v>
      </c>
      <c r="D409" s="5">
        <f t="shared" si="79"/>
        <v>61.987159678318044</v>
      </c>
      <c r="E409" s="4">
        <f t="shared" si="80"/>
        <v>4.0631036066037431</v>
      </c>
      <c r="F409" s="4">
        <f t="shared" si="81"/>
        <v>-2.187003620820446</v>
      </c>
      <c r="G409" s="4">
        <f t="shared" si="82"/>
        <v>0.88924301122186278</v>
      </c>
      <c r="H409" s="4">
        <f t="shared" si="83"/>
        <v>-2.1535444927973817</v>
      </c>
      <c r="I409" s="4">
        <f t="shared" si="83"/>
        <v>0.85740261347125868</v>
      </c>
      <c r="J409" s="4">
        <f t="shared" si="84"/>
        <v>0.79404983733757017</v>
      </c>
      <c r="K409" s="4">
        <f t="shared" si="85"/>
        <v>0.82329095117017215</v>
      </c>
      <c r="L409" s="3" t="str">
        <f t="shared" si="86"/>
        <v>Late</v>
      </c>
      <c r="M409" s="5">
        <f t="shared" si="87"/>
        <v>0.27546503236099773</v>
      </c>
      <c r="N409" t="b">
        <f t="shared" si="88"/>
        <v>0</v>
      </c>
    </row>
    <row r="410" spans="1:14" x14ac:dyDescent="0.2">
      <c r="A410" s="2">
        <f t="shared" si="89"/>
        <v>18856.458333333809</v>
      </c>
      <c r="B410" s="5">
        <f t="shared" si="90"/>
        <v>49.609630562181337</v>
      </c>
      <c r="C410" s="6">
        <f t="shared" si="78"/>
        <v>0.91097930623500956</v>
      </c>
      <c r="D410" s="5">
        <f t="shared" si="79"/>
        <v>65.641037130090993</v>
      </c>
      <c r="E410" s="4">
        <f t="shared" si="80"/>
        <v>4.2416429203973776</v>
      </c>
      <c r="F410" s="4">
        <f t="shared" si="81"/>
        <v>-2.0046475427810204</v>
      </c>
      <c r="G410" s="4">
        <f t="shared" si="82"/>
        <v>1.0638353176753612</v>
      </c>
      <c r="H410" s="4">
        <f t="shared" si="83"/>
        <v>-1.9674460470946971</v>
      </c>
      <c r="I410" s="4">
        <f t="shared" si="83"/>
        <v>1.0279921319752681</v>
      </c>
      <c r="J410" s="4">
        <f t="shared" si="84"/>
        <v>0.80363253820897462</v>
      </c>
      <c r="K410" s="4">
        <f t="shared" si="85"/>
        <v>0.83314770702335961</v>
      </c>
      <c r="L410" s="3" t="str">
        <f t="shared" si="86"/>
        <v>Late</v>
      </c>
      <c r="M410" s="5">
        <f t="shared" si="87"/>
        <v>0.97554087648682863</v>
      </c>
      <c r="N410" t="b">
        <f t="shared" si="88"/>
        <v>0</v>
      </c>
    </row>
    <row r="411" spans="1:14" x14ac:dyDescent="0.2">
      <c r="A411" s="2">
        <f t="shared" si="89"/>
        <v>18856.500000000477</v>
      </c>
      <c r="B411" s="5">
        <f t="shared" si="90"/>
        <v>64.650698324425321</v>
      </c>
      <c r="C411" s="6">
        <f t="shared" si="78"/>
        <v>0.92807881668635939</v>
      </c>
      <c r="D411" s="5">
        <f t="shared" si="79"/>
        <v>68.137290992662045</v>
      </c>
      <c r="E411" s="4">
        <f t="shared" si="80"/>
        <v>4.4230156494090593</v>
      </c>
      <c r="F411" s="4">
        <f t="shared" si="81"/>
        <v>-1.8206315292699813</v>
      </c>
      <c r="G411" s="4">
        <f t="shared" si="82"/>
        <v>1.2423448247696416</v>
      </c>
      <c r="H411" s="4">
        <f t="shared" si="83"/>
        <v>-1.7809044488853225</v>
      </c>
      <c r="I411" s="4">
        <f t="shared" si="83"/>
        <v>1.2035365622177976</v>
      </c>
      <c r="J411" s="4">
        <f t="shared" si="84"/>
        <v>0.81321523908037907</v>
      </c>
      <c r="K411" s="4">
        <f t="shared" si="85"/>
        <v>0.84300175257376131</v>
      </c>
      <c r="L411" s="3" t="str">
        <f t="shared" si="86"/>
        <v>Late</v>
      </c>
      <c r="M411" s="5">
        <f t="shared" si="87"/>
        <v>1.6971612369810831</v>
      </c>
      <c r="N411" t="b">
        <f t="shared" si="88"/>
        <v>0</v>
      </c>
    </row>
    <row r="412" spans="1:14" x14ac:dyDescent="0.2">
      <c r="A412" s="2">
        <f t="shared" si="89"/>
        <v>18856.541666667144</v>
      </c>
      <c r="B412" s="5">
        <f t="shared" si="90"/>
        <v>79.691766086670214</v>
      </c>
      <c r="C412" s="6">
        <f t="shared" si="78"/>
        <v>0.93592093426986112</v>
      </c>
      <c r="D412" s="5">
        <f t="shared" si="79"/>
        <v>69.377441208476014</v>
      </c>
      <c r="E412" s="4">
        <f t="shared" si="80"/>
        <v>4.6065141685191096</v>
      </c>
      <c r="F412" s="4">
        <f t="shared" si="81"/>
        <v>-1.6358006696758065</v>
      </c>
      <c r="G412" s="4">
        <f t="shared" si="82"/>
        <v>1.4242277704315249</v>
      </c>
      <c r="H412" s="4">
        <f t="shared" si="83"/>
        <v>-1.5948872632512985</v>
      </c>
      <c r="I412" s="4">
        <f t="shared" si="83"/>
        <v>1.3836673706205287</v>
      </c>
      <c r="J412" s="4">
        <f t="shared" si="84"/>
        <v>0.82279793995178352</v>
      </c>
      <c r="K412" s="4">
        <f t="shared" si="85"/>
        <v>0.85285306290448637</v>
      </c>
      <c r="L412" s="3" t="str">
        <f t="shared" si="86"/>
        <v>Late</v>
      </c>
      <c r="M412" s="5">
        <f t="shared" si="87"/>
        <v>2.4387236881842544</v>
      </c>
      <c r="N412" t="b">
        <f t="shared" si="88"/>
        <v>0</v>
      </c>
    </row>
    <row r="413" spans="1:14" x14ac:dyDescent="0.2">
      <c r="A413" s="2">
        <f t="shared" si="89"/>
        <v>18856.583333333812</v>
      </c>
      <c r="B413" s="5">
        <f t="shared" si="90"/>
        <v>94.732833848915107</v>
      </c>
      <c r="C413" s="6">
        <f t="shared" si="78"/>
        <v>0.9355050158209427</v>
      </c>
      <c r="D413" s="5">
        <f t="shared" si="79"/>
        <v>69.309887494810766</v>
      </c>
      <c r="E413" s="4">
        <f t="shared" si="80"/>
        <v>4.7907426798810953</v>
      </c>
      <c r="F413" s="4">
        <f t="shared" si="81"/>
        <v>-1.451622432960856</v>
      </c>
      <c r="G413" s="4">
        <f t="shared" si="82"/>
        <v>1.6081986019572736</v>
      </c>
      <c r="H413" s="4">
        <f t="shared" si="83"/>
        <v>-1.4109132380862568</v>
      </c>
      <c r="I413" s="4">
        <f t="shared" si="83"/>
        <v>1.5672272766830515</v>
      </c>
      <c r="J413" s="4">
        <f t="shared" si="84"/>
        <v>0.83238064082318797</v>
      </c>
      <c r="K413" s="4">
        <f t="shared" si="85"/>
        <v>0.86270161334981244</v>
      </c>
      <c r="L413" s="3" t="str">
        <f t="shared" si="86"/>
        <v>Late</v>
      </c>
      <c r="M413" s="5">
        <f t="shared" si="87"/>
        <v>3.1951962436554728</v>
      </c>
      <c r="N413" t="b">
        <f t="shared" si="88"/>
        <v>1</v>
      </c>
    </row>
    <row r="414" spans="1:14" x14ac:dyDescent="0.2">
      <c r="A414" s="2">
        <f t="shared" si="89"/>
        <v>18856.62500000048</v>
      </c>
      <c r="B414" s="5">
        <f t="shared" si="90"/>
        <v>109.77390161116</v>
      </c>
      <c r="C414" s="6">
        <f t="shared" si="78"/>
        <v>0.9267746014195547</v>
      </c>
      <c r="D414" s="5">
        <f t="shared" si="79"/>
        <v>67.93748944572225</v>
      </c>
      <c r="E414" s="4">
        <f t="shared" si="80"/>
        <v>4.9740789666386069</v>
      </c>
      <c r="F414" s="4">
        <f t="shared" si="81"/>
        <v>-1.2696997761672817</v>
      </c>
      <c r="G414" s="4">
        <f t="shared" si="82"/>
        <v>1.7926594576110289</v>
      </c>
      <c r="H414" s="4">
        <f t="shared" si="83"/>
        <v>-1.2305442898267946</v>
      </c>
      <c r="I414" s="4">
        <f t="shared" si="83"/>
        <v>1.7526644018281767</v>
      </c>
      <c r="J414" s="4">
        <f t="shared" si="84"/>
        <v>0.84196334169459242</v>
      </c>
      <c r="K414" s="4">
        <f t="shared" si="85"/>
        <v>0.87254737949744998</v>
      </c>
      <c r="L414" s="3" t="str">
        <f t="shared" si="86"/>
        <v>Late</v>
      </c>
      <c r="M414" s="5">
        <f t="shared" si="87"/>
        <v>3.9598311599085858</v>
      </c>
      <c r="N414" t="b">
        <f t="shared" si="88"/>
        <v>1</v>
      </c>
    </row>
    <row r="415" spans="1:14" x14ac:dyDescent="0.2">
      <c r="A415" s="2">
        <f t="shared" si="89"/>
        <v>18856.666666667148</v>
      </c>
      <c r="B415" s="5">
        <f t="shared" si="90"/>
        <v>124.81496937340489</v>
      </c>
      <c r="C415" s="6">
        <f t="shared" si="78"/>
        <v>0.90863305477140044</v>
      </c>
      <c r="D415" s="5">
        <f t="shared" si="79"/>
        <v>65.317128090603731</v>
      </c>
      <c r="E415" s="4">
        <f t="shared" si="80"/>
        <v>5.15517808759245</v>
      </c>
      <c r="F415" s="4">
        <f t="shared" si="81"/>
        <v>-1.0912726316661026</v>
      </c>
      <c r="G415" s="4">
        <f t="shared" si="82"/>
        <v>1.9761996886584048</v>
      </c>
      <c r="H415" s="4">
        <f t="shared" si="83"/>
        <v>-1.054896826103193</v>
      </c>
      <c r="I415" s="4">
        <f t="shared" si="83"/>
        <v>1.9385230096577735</v>
      </c>
      <c r="J415" s="4">
        <f t="shared" si="84"/>
        <v>0.85154604256599686</v>
      </c>
      <c r="K415" s="4">
        <f t="shared" si="85"/>
        <v>0.88239033719078475</v>
      </c>
      <c r="L415" s="3" t="str">
        <f t="shared" si="86"/>
        <v>Late</v>
      </c>
      <c r="M415" s="5">
        <f t="shared" si="87"/>
        <v>4.7262987305204041</v>
      </c>
      <c r="N415" t="b">
        <f t="shared" si="88"/>
        <v>1</v>
      </c>
    </row>
    <row r="416" spans="1:14" x14ac:dyDescent="0.2">
      <c r="A416" s="2">
        <f t="shared" si="89"/>
        <v>18856.708333333816</v>
      </c>
      <c r="B416" s="5">
        <f t="shared" si="90"/>
        <v>139.85603713564979</v>
      </c>
      <c r="C416" s="6">
        <f t="shared" si="78"/>
        <v>0.87924508834140502</v>
      </c>
      <c r="D416" s="5">
        <f t="shared" si="79"/>
        <v>61.551432547607192</v>
      </c>
      <c r="E416" s="4">
        <f t="shared" si="80"/>
        <v>5.3334254398742216</v>
      </c>
      <c r="F416" s="4">
        <f t="shared" si="81"/>
        <v>-0.91679790746065704</v>
      </c>
      <c r="G416" s="4">
        <f t="shared" si="82"/>
        <v>2.1580747696254114</v>
      </c>
      <c r="H416" s="4">
        <f t="shared" si="83"/>
        <v>-0.88425794371464839</v>
      </c>
      <c r="I416" s="4">
        <f t="shared" si="83"/>
        <v>2.1239442471280894</v>
      </c>
      <c r="J416" s="4">
        <f t="shared" si="84"/>
        <v>0.86112874343740131</v>
      </c>
      <c r="K416" s="4">
        <f t="shared" si="85"/>
        <v>0.8922304625310955</v>
      </c>
      <c r="L416" s="3" t="str">
        <f t="shared" si="86"/>
        <v>Late</v>
      </c>
      <c r="M416" s="5">
        <f t="shared" si="87"/>
        <v>5.4908645653674206</v>
      </c>
      <c r="N416" t="b">
        <f t="shared" si="88"/>
        <v>0</v>
      </c>
    </row>
    <row r="417" spans="1:14" x14ac:dyDescent="0.2">
      <c r="A417" s="2">
        <f t="shared" si="89"/>
        <v>18856.750000000484</v>
      </c>
      <c r="B417" s="5">
        <f t="shared" si="90"/>
        <v>154.89710489789377</v>
      </c>
      <c r="C417" s="6">
        <f t="shared" si="78"/>
        <v>0.83653506274515932</v>
      </c>
      <c r="D417" s="5">
        <f t="shared" si="79"/>
        <v>56.776019391133275</v>
      </c>
      <c r="E417" s="4">
        <f t="shared" si="80"/>
        <v>5.5092960317014654</v>
      </c>
      <c r="F417" s="4">
        <f t="shared" si="81"/>
        <v>-0.74563770877229762</v>
      </c>
      <c r="G417" s="4">
        <f t="shared" si="82"/>
        <v>2.3386108189643728</v>
      </c>
      <c r="H417" s="4">
        <f t="shared" si="83"/>
        <v>-0.71782165054486746</v>
      </c>
      <c r="I417" s="4">
        <f t="shared" si="83"/>
        <v>2.3091141740860728</v>
      </c>
      <c r="J417" s="4">
        <f t="shared" si="84"/>
        <v>0.87071144430880576</v>
      </c>
      <c r="K417" s="4">
        <f t="shared" si="85"/>
        <v>0.90206773187974887</v>
      </c>
      <c r="L417" s="3" t="str">
        <f t="shared" si="86"/>
        <v>Late</v>
      </c>
      <c r="M417" s="5">
        <f t="shared" si="87"/>
        <v>6.2543376736973491</v>
      </c>
      <c r="N417" t="b">
        <f t="shared" si="88"/>
        <v>0</v>
      </c>
    </row>
    <row r="418" spans="1:14" x14ac:dyDescent="0.2">
      <c r="A418" s="2">
        <f t="shared" si="89"/>
        <v>18856.791666667152</v>
      </c>
      <c r="B418" s="5">
        <f t="shared" si="90"/>
        <v>169.93817266013866</v>
      </c>
      <c r="C418" s="6">
        <f t="shared" si="78"/>
        <v>0.77875801871911743</v>
      </c>
      <c r="D418" s="5">
        <f t="shared" si="79"/>
        <v>51.147001005827391</v>
      </c>
      <c r="E418" s="4">
        <f t="shared" si="80"/>
        <v>5.6846909081692925</v>
      </c>
      <c r="F418" s="4">
        <f t="shared" si="81"/>
        <v>-0.57577132788641949</v>
      </c>
      <c r="G418" s="4">
        <f t="shared" si="82"/>
        <v>2.5195919466466359</v>
      </c>
      <c r="H418" s="4">
        <f t="shared" si="83"/>
        <v>-0.55344756911443016</v>
      </c>
      <c r="I418" s="4">
        <f t="shared" si="83"/>
        <v>2.4957027911642569</v>
      </c>
      <c r="J418" s="4">
        <f t="shared" si="84"/>
        <v>0.88029414518021021</v>
      </c>
      <c r="K418" s="4">
        <f t="shared" si="85"/>
        <v>0.9119021218603699</v>
      </c>
      <c r="L418" s="3" t="str">
        <f t="shared" si="86"/>
        <v>Late</v>
      </c>
      <c r="M418" s="5">
        <f t="shared" si="87"/>
        <v>7.0239794070461192</v>
      </c>
      <c r="N418" t="b">
        <f t="shared" si="88"/>
        <v>0</v>
      </c>
    </row>
    <row r="419" spans="1:14" x14ac:dyDescent="0.2">
      <c r="A419" s="2">
        <f t="shared" si="89"/>
        <v>18856.83333333382</v>
      </c>
      <c r="B419" s="5">
        <f t="shared" si="90"/>
        <v>184.97924042238355</v>
      </c>
      <c r="C419" s="6">
        <f t="shared" si="78"/>
        <v>0.70504600273114759</v>
      </c>
      <c r="D419" s="5">
        <f t="shared" si="79"/>
        <v>44.833260660695409</v>
      </c>
      <c r="E419" s="4">
        <f t="shared" si="80"/>
        <v>5.8634745937839146</v>
      </c>
      <c r="F419" s="4">
        <f t="shared" si="81"/>
        <v>-0.40330398843319171</v>
      </c>
      <c r="G419" s="4">
        <f t="shared" si="82"/>
        <v>2.704848965144321</v>
      </c>
      <c r="H419" s="4">
        <f t="shared" si="83"/>
        <v>-0.38721315360174341</v>
      </c>
      <c r="I419" s="4">
        <f t="shared" si="83"/>
        <v>2.6875063317359276</v>
      </c>
      <c r="J419" s="4">
        <f t="shared" si="84"/>
        <v>0.88987684605161377</v>
      </c>
      <c r="K419" s="4">
        <f t="shared" si="85"/>
        <v>0.9217336093609878</v>
      </c>
      <c r="L419" s="3" t="str">
        <f t="shared" si="86"/>
        <v>Late</v>
      </c>
      <c r="M419" s="5">
        <f t="shared" si="87"/>
        <v>7.8162962172670101</v>
      </c>
      <c r="N419" t="b">
        <f t="shared" si="88"/>
        <v>0</v>
      </c>
    </row>
    <row r="420" spans="1:14" x14ac:dyDescent="0.2">
      <c r="A420" s="2">
        <f t="shared" si="89"/>
        <v>18856.875000000487</v>
      </c>
      <c r="B420" s="5">
        <f t="shared" si="90"/>
        <v>200.02030818462845</v>
      </c>
      <c r="C420" s="6">
        <f t="shared" si="78"/>
        <v>0.61590896565186637</v>
      </c>
      <c r="D420" s="5">
        <f t="shared" si="79"/>
        <v>38.017997078729138</v>
      </c>
      <c r="E420" s="4">
        <f t="shared" si="80"/>
        <v>6.0526973626451266</v>
      </c>
      <c r="F420" s="4">
        <f t="shared" si="81"/>
        <v>-0.2213009447225196</v>
      </c>
      <c r="G420" s="4">
        <f t="shared" si="82"/>
        <v>2.9015433804874742</v>
      </c>
      <c r="H420" s="4">
        <f t="shared" si="83"/>
        <v>-0.2123014846283503</v>
      </c>
      <c r="I420" s="4">
        <f t="shared" si="83"/>
        <v>2.891795610521541</v>
      </c>
      <c r="J420" s="4">
        <f t="shared" si="84"/>
        <v>0.8994595469230191</v>
      </c>
      <c r="K420" s="4">
        <f t="shared" si="85"/>
        <v>0.93156217153616261</v>
      </c>
      <c r="L420" s="3" t="str">
        <f t="shared" si="86"/>
        <v>Late</v>
      </c>
      <c r="M420" s="5">
        <f t="shared" si="87"/>
        <v>8.6629024286957712</v>
      </c>
      <c r="N420" t="b">
        <f t="shared" si="88"/>
        <v>0</v>
      </c>
    </row>
    <row r="421" spans="1:14" x14ac:dyDescent="0.2">
      <c r="A421" s="2">
        <f t="shared" si="89"/>
        <v>18856.916666667155</v>
      </c>
      <c r="B421" s="5">
        <f t="shared" si="90"/>
        <v>215.06137594687334</v>
      </c>
      <c r="C421" s="6">
        <f t="shared" si="78"/>
        <v>0.51381296337662208</v>
      </c>
      <c r="D421" s="5">
        <f t="shared" si="79"/>
        <v>30.918144766675528</v>
      </c>
      <c r="E421" s="4">
        <f t="shared" si="80"/>
        <v>6.2656612925803215</v>
      </c>
      <c r="F421" s="4">
        <f t="shared" si="81"/>
        <v>-1.6819706786638022E-2</v>
      </c>
      <c r="G421" s="4">
        <f t="shared" si="82"/>
        <v>3.1233348421639313</v>
      </c>
      <c r="H421" s="4">
        <f t="shared" si="83"/>
        <v>-1.6130131323233626E-2</v>
      </c>
      <c r="I421" s="4">
        <f t="shared" si="83"/>
        <v>3.1225863134838048</v>
      </c>
      <c r="J421" s="4">
        <f t="shared" si="84"/>
        <v>0.90904224779442266</v>
      </c>
      <c r="K421" s="4">
        <f t="shared" si="85"/>
        <v>0.94138778580907345</v>
      </c>
      <c r="L421" s="3" t="str">
        <f t="shared" si="86"/>
        <v>Late</v>
      </c>
      <c r="M421" s="5">
        <f t="shared" si="87"/>
        <v>9.6247398283052821</v>
      </c>
      <c r="N421" t="b">
        <f t="shared" si="88"/>
        <v>0</v>
      </c>
    </row>
    <row r="422" spans="1:14" x14ac:dyDescent="0.2">
      <c r="A422" s="2">
        <f t="shared" si="89"/>
        <v>18856.958333333823</v>
      </c>
      <c r="B422" s="5">
        <f t="shared" si="90"/>
        <v>230.10244370911641</v>
      </c>
      <c r="C422" s="6">
        <f t="shared" si="78"/>
        <v>0.40432797362102979</v>
      </c>
      <c r="D422" s="5">
        <f t="shared" si="79"/>
        <v>23.849021365631046</v>
      </c>
      <c r="E422" s="4">
        <f t="shared" si="80"/>
        <v>0.24680284628811666</v>
      </c>
      <c r="F422" s="4">
        <f t="shared" si="81"/>
        <v>0.23697760774294041</v>
      </c>
      <c r="G422" s="4">
        <f t="shared" si="82"/>
        <v>-2.8845658535464613</v>
      </c>
      <c r="H422" s="4">
        <f t="shared" si="83"/>
        <v>0.22735221072875048</v>
      </c>
      <c r="I422" s="4">
        <f t="shared" si="83"/>
        <v>-2.8741434014292766</v>
      </c>
      <c r="J422" s="4">
        <f t="shared" si="84"/>
        <v>0.918624948665828</v>
      </c>
      <c r="K422" s="4">
        <f t="shared" si="85"/>
        <v>0.95121042987360482</v>
      </c>
      <c r="L422" s="3" t="str">
        <f t="shared" si="86"/>
        <v>Late</v>
      </c>
      <c r="M422" s="5">
        <f t="shared" si="87"/>
        <v>10.828614459262099</v>
      </c>
      <c r="N422" t="b">
        <f t="shared" si="88"/>
        <v>0</v>
      </c>
    </row>
    <row r="423" spans="1:14" x14ac:dyDescent="0.2">
      <c r="A423" s="2">
        <f t="shared" si="89"/>
        <v>18857.000000000491</v>
      </c>
      <c r="B423" s="5">
        <f t="shared" si="90"/>
        <v>245.14351147136313</v>
      </c>
      <c r="C423" s="6">
        <f t="shared" si="78"/>
        <v>0.29959349348710362</v>
      </c>
      <c r="D423" s="5">
        <f t="shared" si="79"/>
        <v>17.433189043919548</v>
      </c>
      <c r="E423" s="4">
        <f t="shared" si="80"/>
        <v>0.62486076307035621</v>
      </c>
      <c r="F423" s="4">
        <f t="shared" si="81"/>
        <v>0.60125999174190303</v>
      </c>
      <c r="G423" s="4">
        <f t="shared" si="82"/>
        <v>-2.492332794484132</v>
      </c>
      <c r="H423" s="4">
        <f t="shared" si="83"/>
        <v>0.57806703216206334</v>
      </c>
      <c r="I423" s="4">
        <f t="shared" si="83"/>
        <v>-2.4675443164241968</v>
      </c>
      <c r="J423" s="4">
        <f t="shared" si="84"/>
        <v>0.92820764953723156</v>
      </c>
      <c r="K423" s="4">
        <f t="shared" si="85"/>
        <v>0.96103008169638082</v>
      </c>
      <c r="L423" s="3" t="str">
        <f t="shared" si="86"/>
        <v>Late</v>
      </c>
      <c r="M423" s="5">
        <f t="shared" si="87"/>
        <v>12.554886578299891</v>
      </c>
      <c r="N423" t="b">
        <f t="shared" si="88"/>
        <v>0</v>
      </c>
    </row>
    <row r="424" spans="1:14" x14ac:dyDescent="0.2">
      <c r="A424" s="2">
        <f t="shared" si="89"/>
        <v>18857.041666667159</v>
      </c>
      <c r="B424" s="5">
        <f t="shared" si="90"/>
        <v>260.18457923360711</v>
      </c>
      <c r="C424" s="6">
        <f t="shared" si="78"/>
        <v>0.2284418168177943</v>
      </c>
      <c r="D424" s="5">
        <f t="shared" si="79"/>
        <v>13.2053523341136</v>
      </c>
      <c r="E424" s="4">
        <f t="shared" si="80"/>
        <v>1.2285207757902734</v>
      </c>
      <c r="F424" s="4">
        <f t="shared" si="81"/>
        <v>1.1901516517001642</v>
      </c>
      <c r="G424" s="4">
        <f t="shared" si="82"/>
        <v>-1.8741710103915203</v>
      </c>
      <c r="H424" s="4">
        <f t="shared" si="83"/>
        <v>1.1520862136037378</v>
      </c>
      <c r="I424" s="4">
        <f t="shared" si="83"/>
        <v>-1.8350433260712071</v>
      </c>
      <c r="J424" s="4">
        <f t="shared" si="84"/>
        <v>0.9377903504086369</v>
      </c>
      <c r="K424" s="4">
        <f t="shared" si="85"/>
        <v>0.97084671951880264</v>
      </c>
      <c r="L424" s="3" t="str">
        <f t="shared" si="86"/>
        <v>Early</v>
      </c>
      <c r="M424" s="5">
        <f t="shared" si="87"/>
        <v>0.93178263830613772</v>
      </c>
      <c r="N424" t="b">
        <f t="shared" si="88"/>
        <v>0</v>
      </c>
    </row>
    <row r="425" spans="1:14" x14ac:dyDescent="0.2">
      <c r="A425" s="2">
        <f t="shared" si="89"/>
        <v>18857.083333333827</v>
      </c>
      <c r="B425" s="5">
        <f t="shared" si="90"/>
        <v>275.22564699585109</v>
      </c>
      <c r="C425" s="6">
        <f t="shared" si="78"/>
        <v>0.23601079860498922</v>
      </c>
      <c r="D425" s="5">
        <f t="shared" si="79"/>
        <v>13.651213373397367</v>
      </c>
      <c r="E425" s="4">
        <f t="shared" si="80"/>
        <v>1.9872098452924263</v>
      </c>
      <c r="F425" s="4">
        <f t="shared" si="81"/>
        <v>1.949388437490684</v>
      </c>
      <c r="G425" s="4">
        <f t="shared" si="82"/>
        <v>-1.1171835800389012</v>
      </c>
      <c r="H425" s="4">
        <f t="shared" si="83"/>
        <v>1.9112918143611606</v>
      </c>
      <c r="I425" s="4">
        <f t="shared" si="83"/>
        <v>-1.0803299178631485</v>
      </c>
      <c r="J425" s="4">
        <f t="shared" si="84"/>
        <v>0.94737305128004046</v>
      </c>
      <c r="K425" s="4">
        <f t="shared" si="85"/>
        <v>0.98066032185903207</v>
      </c>
      <c r="L425" s="3" t="str">
        <f t="shared" si="86"/>
        <v>Early</v>
      </c>
      <c r="M425" s="5">
        <f t="shared" si="87"/>
        <v>4.1912277483341009</v>
      </c>
      <c r="N425" t="b">
        <f t="shared" si="88"/>
        <v>1</v>
      </c>
    </row>
    <row r="426" spans="1:14" x14ac:dyDescent="0.2">
      <c r="A426" s="2">
        <f t="shared" si="89"/>
        <v>18857.125000000495</v>
      </c>
      <c r="B426" s="5">
        <f t="shared" si="90"/>
        <v>290.2667147580969</v>
      </c>
      <c r="C426" s="6">
        <f t="shared" si="78"/>
        <v>0.31596944052801018</v>
      </c>
      <c r="D426" s="5">
        <f t="shared" si="79"/>
        <v>18.419347948731073</v>
      </c>
      <c r="E426" s="4">
        <f t="shared" si="80"/>
        <v>2.5463441938371543</v>
      </c>
      <c r="F426" s="4">
        <f t="shared" si="81"/>
        <v>2.5229489975224815</v>
      </c>
      <c r="G426" s="4">
        <f t="shared" si="82"/>
        <v>-0.57263449127531407</v>
      </c>
      <c r="H426" s="4">
        <f t="shared" si="83"/>
        <v>2.4991718377026455</v>
      </c>
      <c r="I426" s="4">
        <f t="shared" si="83"/>
        <v>-0.55041871695011835</v>
      </c>
      <c r="J426" s="4">
        <f t="shared" si="84"/>
        <v>0.95695575215144579</v>
      </c>
      <c r="K426" s="4">
        <f t="shared" si="85"/>
        <v>0.99047086751397906</v>
      </c>
      <c r="L426" s="3" t="str">
        <f t="shared" si="86"/>
        <v>Early</v>
      </c>
      <c r="M426" s="5">
        <f t="shared" si="87"/>
        <v>6.7057298802113019</v>
      </c>
      <c r="N426" t="b">
        <f t="shared" si="88"/>
        <v>0</v>
      </c>
    </row>
    <row r="427" spans="1:14" x14ac:dyDescent="0.2">
      <c r="A427" s="2">
        <f t="shared" si="89"/>
        <v>18857.166666667163</v>
      </c>
      <c r="B427" s="5">
        <f t="shared" si="90"/>
        <v>305.30778252034179</v>
      </c>
      <c r="C427" s="6">
        <f t="shared" si="78"/>
        <v>0.42287283998056713</v>
      </c>
      <c r="D427" s="5">
        <f t="shared" si="79"/>
        <v>25.016095210158092</v>
      </c>
      <c r="E427" s="4">
        <f t="shared" si="80"/>
        <v>2.8984247207802047</v>
      </c>
      <c r="F427" s="4">
        <f t="shared" si="81"/>
        <v>2.8883481544654854</v>
      </c>
      <c r="G427" s="4">
        <f t="shared" si="82"/>
        <v>-0.23348468435430059</v>
      </c>
      <c r="H427" s="4">
        <f t="shared" si="83"/>
        <v>2.8780757566959765</v>
      </c>
      <c r="I427" s="4">
        <f t="shared" si="83"/>
        <v>-0.22399855319956738</v>
      </c>
      <c r="J427" s="4">
        <f t="shared" si="84"/>
        <v>0.96653845302284935</v>
      </c>
      <c r="K427" s="4">
        <f t="shared" si="85"/>
        <v>1.0002783355612337</v>
      </c>
      <c r="L427" s="3" t="str">
        <f t="shared" si="86"/>
        <v>Early</v>
      </c>
      <c r="M427" s="5">
        <f t="shared" si="87"/>
        <v>8.3115802866224762</v>
      </c>
      <c r="N427" t="b">
        <f t="shared" si="88"/>
        <v>0</v>
      </c>
    </row>
    <row r="428" spans="1:14" x14ac:dyDescent="0.2">
      <c r="A428" s="2">
        <f t="shared" si="89"/>
        <v>18857.208333333831</v>
      </c>
      <c r="B428" s="5">
        <f t="shared" si="90"/>
        <v>320.34885028258486</v>
      </c>
      <c r="C428" s="6">
        <f t="shared" si="78"/>
        <v>0.53170914568631189</v>
      </c>
      <c r="D428" s="5">
        <f t="shared" si="79"/>
        <v>32.121007811546029</v>
      </c>
      <c r="E428" s="4">
        <f t="shared" si="80"/>
        <v>3.1510795943507346</v>
      </c>
      <c r="F428" s="4">
        <f t="shared" si="81"/>
        <v>-3.1317084434182272</v>
      </c>
      <c r="G428" s="4">
        <f t="shared" si="82"/>
        <v>9.1056380725320629E-3</v>
      </c>
      <c r="H428" s="4">
        <f t="shared" si="83"/>
        <v>-3.1313031973998626</v>
      </c>
      <c r="I428" s="4">
        <f t="shared" si="83"/>
        <v>8.7323120705158457E-3</v>
      </c>
      <c r="J428" s="4">
        <f t="shared" si="84"/>
        <v>0.97612115389425469</v>
      </c>
      <c r="K428" s="4">
        <f t="shared" si="85"/>
        <v>1.0100827053610022</v>
      </c>
      <c r="L428" s="3" t="str">
        <f t="shared" si="86"/>
        <v>Early</v>
      </c>
      <c r="M428" s="5">
        <f t="shared" si="87"/>
        <v>9.460454595675996</v>
      </c>
      <c r="N428" t="b">
        <f t="shared" si="88"/>
        <v>0</v>
      </c>
    </row>
    <row r="429" spans="1:14" x14ac:dyDescent="0.2">
      <c r="A429" s="2">
        <f t="shared" si="89"/>
        <v>18857.250000000498</v>
      </c>
      <c r="B429" s="5">
        <f t="shared" si="90"/>
        <v>335.38991804483157</v>
      </c>
      <c r="C429" s="6">
        <f t="shared" si="78"/>
        <v>0.631907306834669</v>
      </c>
      <c r="D429" s="5">
        <f t="shared" si="79"/>
        <v>39.190980776490903</v>
      </c>
      <c r="E429" s="4">
        <f t="shared" si="80"/>
        <v>3.3586699031136926</v>
      </c>
      <c r="F429" s="4">
        <f t="shared" si="81"/>
        <v>-2.91550077910816</v>
      </c>
      <c r="G429" s="4">
        <f t="shared" si="82"/>
        <v>0.20841660796289063</v>
      </c>
      <c r="H429" s="4">
        <f t="shared" si="83"/>
        <v>-2.9063097852568998</v>
      </c>
      <c r="I429" s="4">
        <f t="shared" si="83"/>
        <v>0.19993325561756764</v>
      </c>
      <c r="J429" s="4">
        <f t="shared" si="84"/>
        <v>0.98570385476565825</v>
      </c>
      <c r="K429" s="4">
        <f t="shared" si="85"/>
        <v>1.019883956557988</v>
      </c>
      <c r="L429" s="3" t="str">
        <f t="shared" si="86"/>
        <v>Early</v>
      </c>
      <c r="M429" s="5">
        <f t="shared" si="87"/>
        <v>10.397084719446879</v>
      </c>
      <c r="N429" t="b">
        <f t="shared" si="88"/>
        <v>0</v>
      </c>
    </row>
    <row r="430" spans="1:14" x14ac:dyDescent="0.2">
      <c r="A430" s="2">
        <f t="shared" si="89"/>
        <v>18857.291666667166</v>
      </c>
      <c r="B430" s="5">
        <f t="shared" si="90"/>
        <v>350.43098580707556</v>
      </c>
      <c r="C430" s="6">
        <f t="shared" si="78"/>
        <v>0.7185596947362195</v>
      </c>
      <c r="D430" s="5">
        <f t="shared" si="79"/>
        <v>45.935693844688593</v>
      </c>
      <c r="E430" s="4">
        <f t="shared" si="80"/>
        <v>3.5454370183241926</v>
      </c>
      <c r="F430" s="4">
        <f t="shared" si="81"/>
        <v>-2.7213208621531191</v>
      </c>
      <c r="G430" s="4">
        <f t="shared" si="82"/>
        <v>0.38802504818167649</v>
      </c>
      <c r="H430" s="4">
        <f t="shared" si="83"/>
        <v>-2.7045925092353418</v>
      </c>
      <c r="I430" s="4">
        <f t="shared" si="83"/>
        <v>0.3725122461963945</v>
      </c>
      <c r="J430" s="4">
        <f t="shared" si="84"/>
        <v>0.99528655563706359</v>
      </c>
      <c r="K430" s="4">
        <f t="shared" si="85"/>
        <v>1.0296820690832746</v>
      </c>
      <c r="L430" s="3" t="str">
        <f t="shared" si="86"/>
        <v>Early</v>
      </c>
      <c r="M430" s="5">
        <f t="shared" si="87"/>
        <v>11.232507572104776</v>
      </c>
      <c r="N430" t="b">
        <f t="shared" si="88"/>
        <v>0</v>
      </c>
    </row>
    <row r="431" spans="1:14" x14ac:dyDescent="0.2">
      <c r="A431" s="2">
        <f t="shared" si="89"/>
        <v>18857.333333333834</v>
      </c>
      <c r="B431" s="5">
        <f t="shared" si="90"/>
        <v>5.4720535693195416</v>
      </c>
      <c r="C431" s="6">
        <f t="shared" si="78"/>
        <v>0.78958306415534851</v>
      </c>
      <c r="D431" s="5">
        <f t="shared" si="79"/>
        <v>52.146565249292792</v>
      </c>
      <c r="E431" s="4">
        <f t="shared" si="80"/>
        <v>3.7232678735348994</v>
      </c>
      <c r="F431" s="4">
        <f t="shared" si="81"/>
        <v>-2.5369896579289781</v>
      </c>
      <c r="G431" s="4">
        <f t="shared" si="82"/>
        <v>0.55951991547354529</v>
      </c>
      <c r="H431" s="4">
        <f t="shared" si="83"/>
        <v>-2.5136838026526847</v>
      </c>
      <c r="I431" s="4">
        <f t="shared" si="83"/>
        <v>0.5377579607847498</v>
      </c>
      <c r="J431" s="4">
        <f t="shared" si="84"/>
        <v>1.0048692565084671</v>
      </c>
      <c r="K431" s="4">
        <f t="shared" si="85"/>
        <v>1.039477023156155</v>
      </c>
      <c r="L431" s="3" t="str">
        <f t="shared" si="86"/>
        <v>Early</v>
      </c>
      <c r="M431" s="5">
        <f t="shared" si="87"/>
        <v>12.020933542984686</v>
      </c>
      <c r="N431" t="b">
        <f t="shared" si="88"/>
        <v>0</v>
      </c>
    </row>
    <row r="432" spans="1:14" x14ac:dyDescent="0.2">
      <c r="A432" s="2">
        <f t="shared" si="89"/>
        <v>18857.375000000502</v>
      </c>
      <c r="B432" s="5">
        <f t="shared" si="90"/>
        <v>20.513121331565344</v>
      </c>
      <c r="C432" s="6">
        <f t="shared" si="78"/>
        <v>0.84473449852106774</v>
      </c>
      <c r="D432" s="5">
        <f t="shared" si="79"/>
        <v>57.643500741979132</v>
      </c>
      <c r="E432" s="4">
        <f t="shared" si="80"/>
        <v>3.8985356530313253</v>
      </c>
      <c r="F432" s="4">
        <f t="shared" si="81"/>
        <v>-2.3560586834816934</v>
      </c>
      <c r="G432" s="4">
        <f t="shared" si="82"/>
        <v>0.72919189412451757</v>
      </c>
      <c r="H432" s="4">
        <f t="shared" si="83"/>
        <v>-2.3270633684967206</v>
      </c>
      <c r="I432" s="4">
        <f t="shared" si="83"/>
        <v>0.70187493738653317</v>
      </c>
      <c r="J432" s="4">
        <f t="shared" si="84"/>
        <v>1.0144519573798725</v>
      </c>
      <c r="K432" s="4">
        <f t="shared" si="85"/>
        <v>1.049268799285962</v>
      </c>
      <c r="L432" s="3" t="str">
        <f t="shared" si="86"/>
        <v>Early</v>
      </c>
      <c r="M432" s="5">
        <f t="shared" si="87"/>
        <v>12.790713620584409</v>
      </c>
      <c r="N432" t="b">
        <f t="shared" si="88"/>
        <v>0</v>
      </c>
    </row>
    <row r="433" spans="1:14" x14ac:dyDescent="0.2">
      <c r="A433" s="2">
        <f t="shared" si="89"/>
        <v>18857.41666666717</v>
      </c>
      <c r="B433" s="5">
        <f t="shared" si="90"/>
        <v>35.554189093810237</v>
      </c>
      <c r="C433" s="6">
        <f t="shared" si="78"/>
        <v>0.88506526707387589</v>
      </c>
      <c r="D433" s="5">
        <f t="shared" si="79"/>
        <v>62.259554156625867</v>
      </c>
      <c r="E433" s="4">
        <f t="shared" si="80"/>
        <v>4.0747167065896388</v>
      </c>
      <c r="F433" s="4">
        <f t="shared" si="81"/>
        <v>-2.1751076551883064</v>
      </c>
      <c r="G433" s="4">
        <f t="shared" si="82"/>
        <v>0.90056776726996435</v>
      </c>
      <c r="H433" s="4">
        <f t="shared" si="83"/>
        <v>-2.1413690178814235</v>
      </c>
      <c r="I433" s="4">
        <f t="shared" si="83"/>
        <v>0.86843689903095012</v>
      </c>
      <c r="J433" s="4">
        <f t="shared" si="84"/>
        <v>1.024034658251276</v>
      </c>
      <c r="K433" s="4">
        <f t="shared" si="85"/>
        <v>1.0590573782738431</v>
      </c>
      <c r="L433" s="3" t="str">
        <f t="shared" si="86"/>
        <v>Early</v>
      </c>
      <c r="M433" s="5">
        <f t="shared" si="87"/>
        <v>13.556466982259957</v>
      </c>
      <c r="N433" t="b">
        <f t="shared" si="88"/>
        <v>0</v>
      </c>
    </row>
    <row r="434" spans="1:14" x14ac:dyDescent="0.2">
      <c r="A434" s="2">
        <f t="shared" si="89"/>
        <v>18857.458333333838</v>
      </c>
      <c r="B434" s="5">
        <f t="shared" si="90"/>
        <v>50.595256856053311</v>
      </c>
      <c r="C434" s="6">
        <f t="shared" si="78"/>
        <v>0.91241563945182147</v>
      </c>
      <c r="D434" s="5">
        <f t="shared" si="79"/>
        <v>65.841339079065179</v>
      </c>
      <c r="E434" s="4">
        <f t="shared" si="80"/>
        <v>4.2534441885688956</v>
      </c>
      <c r="F434" s="4">
        <f t="shared" si="81"/>
        <v>-1.9926354199846168</v>
      </c>
      <c r="G434" s="4">
        <f t="shared" si="82"/>
        <v>1.0754138544362977</v>
      </c>
      <c r="H434" s="4">
        <f t="shared" si="83"/>
        <v>-1.9552295830131314</v>
      </c>
      <c r="I434" s="4">
        <f t="shared" si="83"/>
        <v>1.0393425891172401</v>
      </c>
      <c r="J434" s="4">
        <f t="shared" si="84"/>
        <v>1.0336173591226814</v>
      </c>
      <c r="K434" s="4">
        <f t="shared" si="85"/>
        <v>1.0688427412145389</v>
      </c>
      <c r="L434" s="3" t="str">
        <f t="shared" si="86"/>
        <v>Late</v>
      </c>
      <c r="M434" s="5">
        <f t="shared" si="87"/>
        <v>2.489394722651515E-2</v>
      </c>
      <c r="N434" t="b">
        <f t="shared" si="88"/>
        <v>0</v>
      </c>
    </row>
    <row r="435" spans="1:14" x14ac:dyDescent="0.2">
      <c r="A435" s="2">
        <f t="shared" si="89"/>
        <v>18857.500000000506</v>
      </c>
      <c r="B435" s="5">
        <f t="shared" si="90"/>
        <v>65.636324618300023</v>
      </c>
      <c r="C435" s="6">
        <f t="shared" si="78"/>
        <v>0.92886029397275549</v>
      </c>
      <c r="D435" s="5">
        <f t="shared" si="79"/>
        <v>68.257846961707443</v>
      </c>
      <c r="E435" s="4">
        <f t="shared" si="80"/>
        <v>4.4349875065187456</v>
      </c>
      <c r="F435" s="4">
        <f t="shared" si="81"/>
        <v>-1.8085310192009287</v>
      </c>
      <c r="G435" s="4">
        <f t="shared" si="82"/>
        <v>1.254171040693441</v>
      </c>
      <c r="H435" s="4">
        <f t="shared" si="83"/>
        <v>-1.7686841871816652</v>
      </c>
      <c r="I435" s="4">
        <f t="shared" si="83"/>
        <v>1.2152090857928637</v>
      </c>
      <c r="J435" s="4">
        <f t="shared" si="84"/>
        <v>1.0432000599940849</v>
      </c>
      <c r="K435" s="4">
        <f t="shared" si="85"/>
        <v>1.0786248694981042</v>
      </c>
      <c r="L435" s="3" t="str">
        <f t="shared" si="86"/>
        <v>Late</v>
      </c>
      <c r="M435" s="5">
        <f t="shared" si="87"/>
        <v>0.74791468897995372</v>
      </c>
      <c r="N435" t="b">
        <f t="shared" si="88"/>
        <v>0</v>
      </c>
    </row>
    <row r="436" spans="1:14" x14ac:dyDescent="0.2">
      <c r="A436" s="2">
        <f t="shared" si="89"/>
        <v>18857.541666667174</v>
      </c>
      <c r="B436" s="5">
        <f t="shared" si="90"/>
        <v>80.677392380543097</v>
      </c>
      <c r="C436" s="6">
        <f t="shared" si="78"/>
        <v>0.93614128575519906</v>
      </c>
      <c r="D436" s="5">
        <f t="shared" si="79"/>
        <v>69.413316728021513</v>
      </c>
      <c r="E436" s="4">
        <f t="shared" si="80"/>
        <v>4.6185816731922804</v>
      </c>
      <c r="F436" s="4">
        <f t="shared" si="81"/>
        <v>-1.6236938352299093</v>
      </c>
      <c r="G436" s="4">
        <f t="shared" si="82"/>
        <v>1.4362360545533226</v>
      </c>
      <c r="H436" s="4">
        <f t="shared" si="83"/>
        <v>-1.5827511838567223</v>
      </c>
      <c r="I436" s="4">
        <f t="shared" si="83"/>
        <v>1.3956066773949121</v>
      </c>
      <c r="J436" s="4">
        <f t="shared" si="84"/>
        <v>1.0527827608654894</v>
      </c>
      <c r="K436" s="4">
        <f t="shared" si="85"/>
        <v>1.0884037448116304</v>
      </c>
      <c r="L436" s="3" t="str">
        <f t="shared" si="86"/>
        <v>Late</v>
      </c>
      <c r="M436" s="5">
        <f t="shared" si="87"/>
        <v>1.4906371436923354</v>
      </c>
      <c r="N436" t="b">
        <f t="shared" si="88"/>
        <v>0</v>
      </c>
    </row>
    <row r="437" spans="1:14" x14ac:dyDescent="0.2">
      <c r="A437" s="2">
        <f t="shared" si="89"/>
        <v>18857.583333333841</v>
      </c>
      <c r="B437" s="5">
        <f t="shared" si="90"/>
        <v>95.71846014278799</v>
      </c>
      <c r="C437" s="6">
        <f t="shared" si="78"/>
        <v>0.9351943211975392</v>
      </c>
      <c r="D437" s="5">
        <f t="shared" si="79"/>
        <v>69.259561591623878</v>
      </c>
      <c r="E437" s="4">
        <f t="shared" si="80"/>
        <v>4.8028010054975061</v>
      </c>
      <c r="F437" s="4">
        <f t="shared" si="81"/>
        <v>-1.4396157363936799</v>
      </c>
      <c r="G437" s="4">
        <f t="shared" si="82"/>
        <v>1.6202885662769626</v>
      </c>
      <c r="H437" s="4">
        <f t="shared" si="83"/>
        <v>-1.3989680019193858</v>
      </c>
      <c r="I437" s="4">
        <f t="shared" si="83"/>
        <v>1.5793387704041297</v>
      </c>
      <c r="J437" s="4">
        <f t="shared" si="84"/>
        <v>1.0623654617368938</v>
      </c>
      <c r="K437" s="4">
        <f t="shared" si="85"/>
        <v>1.0981793491409171</v>
      </c>
      <c r="L437" s="3" t="str">
        <f t="shared" si="86"/>
        <v>Late</v>
      </c>
      <c r="M437" s="5">
        <f t="shared" si="87"/>
        <v>2.2478583874727027</v>
      </c>
      <c r="N437" t="b">
        <f t="shared" si="88"/>
        <v>0</v>
      </c>
    </row>
    <row r="438" spans="1:14" x14ac:dyDescent="0.2">
      <c r="A438" s="2">
        <f t="shared" si="89"/>
        <v>18857.625000000509</v>
      </c>
      <c r="B438" s="5">
        <f t="shared" si="90"/>
        <v>110.75952790503379</v>
      </c>
      <c r="C438" s="6">
        <f t="shared" si="78"/>
        <v>0.9258909522356219</v>
      </c>
      <c r="D438" s="5">
        <f t="shared" si="79"/>
        <v>67.803088720571211</v>
      </c>
      <c r="E438" s="4">
        <f t="shared" si="80"/>
        <v>4.9860261114454953</v>
      </c>
      <c r="F438" s="4">
        <f t="shared" si="81"/>
        <v>-1.2578907291823445</v>
      </c>
      <c r="G438" s="4">
        <f t="shared" si="82"/>
        <v>1.8047274166174323</v>
      </c>
      <c r="H438" s="4">
        <f t="shared" si="83"/>
        <v>-1.2188815590707665</v>
      </c>
      <c r="I438" s="4">
        <f t="shared" si="83"/>
        <v>1.764844146985896</v>
      </c>
      <c r="J438" s="4">
        <f t="shared" si="84"/>
        <v>1.0719481626082983</v>
      </c>
      <c r="K438" s="4">
        <f t="shared" si="85"/>
        <v>1.1079516647721308</v>
      </c>
      <c r="L438" s="3" t="str">
        <f t="shared" si="86"/>
        <v>Late</v>
      </c>
      <c r="M438" s="5">
        <f t="shared" si="87"/>
        <v>3.0127900686878331</v>
      </c>
      <c r="N438" t="b">
        <f t="shared" si="88"/>
        <v>1</v>
      </c>
    </row>
    <row r="439" spans="1:14" x14ac:dyDescent="0.2">
      <c r="A439" s="2">
        <f t="shared" si="89"/>
        <v>18857.666666667177</v>
      </c>
      <c r="B439" s="5">
        <f t="shared" si="90"/>
        <v>125.80059566727778</v>
      </c>
      <c r="C439" s="6">
        <f t="shared" si="78"/>
        <v>0.90707415578204464</v>
      </c>
      <c r="D439" s="5">
        <f t="shared" si="79"/>
        <v>65.104102058156258</v>
      </c>
      <c r="E439" s="4">
        <f t="shared" si="80"/>
        <v>5.1669470293264812</v>
      </c>
      <c r="F439" s="4">
        <f t="shared" si="81"/>
        <v>-1.0797190601931232</v>
      </c>
      <c r="G439" s="4">
        <f t="shared" si="82"/>
        <v>1.9881716499659083</v>
      </c>
      <c r="H439" s="4">
        <f t="shared" si="83"/>
        <v>-1.0435642205486668</v>
      </c>
      <c r="I439" s="4">
        <f t="shared" si="83"/>
        <v>1.9506912525966704</v>
      </c>
      <c r="J439" s="4">
        <f t="shared" si="84"/>
        <v>1.0815308634797027</v>
      </c>
      <c r="K439" s="4">
        <f t="shared" si="85"/>
        <v>1.1177206742934314</v>
      </c>
      <c r="L439" s="3" t="str">
        <f t="shared" si="86"/>
        <v>Late</v>
      </c>
      <c r="M439" s="5">
        <f t="shared" si="87"/>
        <v>3.7792076263519414</v>
      </c>
      <c r="N439" t="b">
        <f t="shared" si="88"/>
        <v>1</v>
      </c>
    </row>
    <row r="440" spans="1:14" x14ac:dyDescent="0.2">
      <c r="A440" s="2">
        <f t="shared" si="89"/>
        <v>18857.708333333845</v>
      </c>
      <c r="B440" s="5">
        <f t="shared" si="90"/>
        <v>140.84166342952176</v>
      </c>
      <c r="C440" s="6">
        <f t="shared" si="78"/>
        <v>0.87687619028584551</v>
      </c>
      <c r="D440" s="5">
        <f t="shared" si="79"/>
        <v>61.267805813842813</v>
      </c>
      <c r="E440" s="4">
        <f t="shared" si="80"/>
        <v>5.3450104703930474</v>
      </c>
      <c r="F440" s="4">
        <f t="shared" si="81"/>
        <v>-0.90549446176113801</v>
      </c>
      <c r="G440" s="4">
        <f t="shared" si="82"/>
        <v>2.1699353003077055</v>
      </c>
      <c r="H440" s="4">
        <f t="shared" si="83"/>
        <v>-0.87323851205233904</v>
      </c>
      <c r="I440" s="4">
        <f t="shared" si="83"/>
        <v>2.1360766195851935</v>
      </c>
      <c r="J440" s="4">
        <f t="shared" si="84"/>
        <v>1.0911135643511072</v>
      </c>
      <c r="K440" s="4">
        <f t="shared" si="85"/>
        <v>1.1274863605965697</v>
      </c>
      <c r="L440" s="3" t="str">
        <f t="shared" si="86"/>
        <v>Late</v>
      </c>
      <c r="M440" s="5">
        <f t="shared" si="87"/>
        <v>4.5436174922891324</v>
      </c>
      <c r="N440" t="b">
        <f t="shared" si="88"/>
        <v>1</v>
      </c>
    </row>
    <row r="441" spans="1:14" x14ac:dyDescent="0.2">
      <c r="A441" s="2">
        <f t="shared" si="89"/>
        <v>18857.750000000513</v>
      </c>
      <c r="B441" s="5">
        <f t="shared" si="90"/>
        <v>155.88273119176847</v>
      </c>
      <c r="C441" s="6">
        <f t="shared" si="78"/>
        <v>0.83322547732299246</v>
      </c>
      <c r="D441" s="5">
        <f t="shared" si="79"/>
        <v>56.431512394341837</v>
      </c>
      <c r="E441" s="4">
        <f t="shared" si="80"/>
        <v>5.5207739635728696</v>
      </c>
      <c r="F441" s="4">
        <f t="shared" si="81"/>
        <v>-0.73449790650251889</v>
      </c>
      <c r="G441" s="4">
        <f t="shared" si="82"/>
        <v>2.3504275383223412</v>
      </c>
      <c r="H441" s="4">
        <f t="shared" si="83"/>
        <v>-0.70701910779062005</v>
      </c>
      <c r="I441" s="4">
        <f t="shared" si="83"/>
        <v>2.3212694514311236</v>
      </c>
      <c r="J441" s="4">
        <f t="shared" si="84"/>
        <v>1.1006962652225116</v>
      </c>
      <c r="K441" s="4">
        <f t="shared" si="85"/>
        <v>1.1372487068784596</v>
      </c>
      <c r="L441" s="3" t="str">
        <f t="shared" si="86"/>
        <v>Late</v>
      </c>
      <c r="M441" s="5">
        <f t="shared" si="87"/>
        <v>5.3071901936611434</v>
      </c>
      <c r="N441" t="b">
        <f t="shared" si="88"/>
        <v>0</v>
      </c>
    </row>
    <row r="442" spans="1:14" x14ac:dyDescent="0.2">
      <c r="A442" s="2">
        <f t="shared" si="89"/>
        <v>18857.791666667181</v>
      </c>
      <c r="B442" s="5">
        <f t="shared" si="90"/>
        <v>170.92379895401154</v>
      </c>
      <c r="C442" s="6">
        <f t="shared" si="78"/>
        <v>0.77441840168849296</v>
      </c>
      <c r="D442" s="5">
        <f t="shared" si="79"/>
        <v>50.752332584909126</v>
      </c>
      <c r="E442" s="4">
        <f t="shared" si="80"/>
        <v>5.6962466567911036</v>
      </c>
      <c r="F442" s="4">
        <f t="shared" si="81"/>
        <v>-0.56460502054449657</v>
      </c>
      <c r="G442" s="4">
        <f t="shared" si="82"/>
        <v>2.5315444385164603</v>
      </c>
      <c r="H442" s="4">
        <f t="shared" si="83"/>
        <v>-0.54266665120100477</v>
      </c>
      <c r="I442" s="4">
        <f t="shared" si="83"/>
        <v>2.5080552523846809</v>
      </c>
      <c r="J442" s="4">
        <f t="shared" si="84"/>
        <v>1.1102789660939161</v>
      </c>
      <c r="K442" s="4">
        <f t="shared" si="85"/>
        <v>1.1470076966427207</v>
      </c>
      <c r="L442" s="3" t="str">
        <f t="shared" si="86"/>
        <v>Late</v>
      </c>
      <c r="M442" s="5">
        <f t="shared" si="87"/>
        <v>6.0776893047907405</v>
      </c>
      <c r="N442" t="b">
        <f t="shared" si="88"/>
        <v>0</v>
      </c>
    </row>
    <row r="443" spans="1:14" x14ac:dyDescent="0.2">
      <c r="A443" s="2">
        <f t="shared" si="89"/>
        <v>18857.833333333849</v>
      </c>
      <c r="B443" s="5">
        <f t="shared" si="90"/>
        <v>185.96486671625644</v>
      </c>
      <c r="C443" s="6">
        <f t="shared" si="78"/>
        <v>0.69966220023049874</v>
      </c>
      <c r="D443" s="5">
        <f t="shared" si="79"/>
        <v>44.399908557252758</v>
      </c>
      <c r="E443" s="4">
        <f t="shared" si="80"/>
        <v>5.8754527494931708</v>
      </c>
      <c r="F443" s="4">
        <f t="shared" si="81"/>
        <v>-0.39176893781875788</v>
      </c>
      <c r="G443" s="4">
        <f t="shared" si="82"/>
        <v>2.7172838631297527</v>
      </c>
      <c r="H443" s="4">
        <f t="shared" si="83"/>
        <v>-0.37611415685057004</v>
      </c>
      <c r="I443" s="4">
        <f t="shared" si="83"/>
        <v>2.7004045335798117</v>
      </c>
      <c r="J443" s="4">
        <f t="shared" si="84"/>
        <v>1.1198616669653205</v>
      </c>
      <c r="K443" s="4">
        <f t="shared" si="85"/>
        <v>1.156763313701193</v>
      </c>
      <c r="L443" s="3" t="str">
        <f t="shared" si="86"/>
        <v>Late</v>
      </c>
      <c r="M443" s="5">
        <f t="shared" si="87"/>
        <v>6.872379056935829</v>
      </c>
      <c r="N443" t="b">
        <f t="shared" si="88"/>
        <v>0</v>
      </c>
    </row>
    <row r="444" spans="1:14" x14ac:dyDescent="0.2">
      <c r="A444" s="2">
        <f t="shared" si="89"/>
        <v>18857.875000000517</v>
      </c>
      <c r="B444" s="5">
        <f t="shared" si="90"/>
        <v>201.00593447850224</v>
      </c>
      <c r="C444" s="6">
        <f t="shared" si="78"/>
        <v>0.60957497362436508</v>
      </c>
      <c r="D444" s="5">
        <f t="shared" si="79"/>
        <v>37.558777132343884</v>
      </c>
      <c r="E444" s="4">
        <f t="shared" si="80"/>
        <v>6.0657273426591249</v>
      </c>
      <c r="F444" s="4">
        <f t="shared" si="81"/>
        <v>-0.20878235956838176</v>
      </c>
      <c r="G444" s="4">
        <f t="shared" si="82"/>
        <v>2.9151045195524645</v>
      </c>
      <c r="H444" s="4">
        <f t="shared" si="83"/>
        <v>-0.20028433648800659</v>
      </c>
      <c r="I444" s="4">
        <f t="shared" si="83"/>
        <v>2.9058976932597296</v>
      </c>
      <c r="J444" s="4">
        <f t="shared" si="84"/>
        <v>1.129444367836725</v>
      </c>
      <c r="K444" s="4">
        <f t="shared" si="85"/>
        <v>1.1665155421754232</v>
      </c>
      <c r="L444" s="3" t="str">
        <f t="shared" si="86"/>
        <v>Late</v>
      </c>
      <c r="M444" s="5">
        <f t="shared" si="87"/>
        <v>7.7242198785860703</v>
      </c>
      <c r="N444" t="b">
        <f t="shared" si="88"/>
        <v>0</v>
      </c>
    </row>
    <row r="445" spans="1:14" x14ac:dyDescent="0.2">
      <c r="A445" s="2">
        <f t="shared" si="89"/>
        <v>18857.916666667184</v>
      </c>
      <c r="B445" s="5">
        <f t="shared" si="90"/>
        <v>216.04700224074622</v>
      </c>
      <c r="C445" s="6">
        <f t="shared" si="78"/>
        <v>0.50677955475436265</v>
      </c>
      <c r="D445" s="5">
        <f t="shared" si="79"/>
        <v>30.449554582914672</v>
      </c>
      <c r="E445" s="4">
        <f t="shared" si="80"/>
        <v>6.2809788740024661</v>
      </c>
      <c r="F445" s="4">
        <f t="shared" si="81"/>
        <v>-2.117750202176083E-3</v>
      </c>
      <c r="G445" s="4">
        <f t="shared" si="82"/>
        <v>3.1392938237530066</v>
      </c>
      <c r="H445" s="4">
        <f t="shared" si="83"/>
        <v>-2.030922508788658E-3</v>
      </c>
      <c r="I445" s="4">
        <f t="shared" si="83"/>
        <v>3.1391995718127128</v>
      </c>
      <c r="J445" s="4">
        <f t="shared" si="84"/>
        <v>1.1390270687081294</v>
      </c>
      <c r="K445" s="4">
        <f t="shared" si="85"/>
        <v>1.1762643664981234</v>
      </c>
      <c r="L445" s="3" t="str">
        <f t="shared" si="86"/>
        <v>Late</v>
      </c>
      <c r="M445" s="5">
        <f t="shared" si="87"/>
        <v>8.6969761535405503</v>
      </c>
      <c r="N445" t="b">
        <f t="shared" si="88"/>
        <v>0</v>
      </c>
    </row>
    <row r="446" spans="1:14" x14ac:dyDescent="0.2">
      <c r="A446" s="2">
        <f t="shared" si="89"/>
        <v>18857.958333333852</v>
      </c>
      <c r="B446" s="5">
        <f t="shared" si="90"/>
        <v>231.08807000299203</v>
      </c>
      <c r="C446" s="6">
        <f t="shared" si="78"/>
        <v>0.39712642935866799</v>
      </c>
      <c r="D446" s="5">
        <f t="shared" si="79"/>
        <v>23.398660170934185</v>
      </c>
      <c r="E446" s="4">
        <f t="shared" si="80"/>
        <v>0.26710739675673256</v>
      </c>
      <c r="F446" s="4">
        <f t="shared" si="81"/>
        <v>0.25649130426392053</v>
      </c>
      <c r="G446" s="4">
        <f t="shared" si="82"/>
        <v>-2.8634406956542069</v>
      </c>
      <c r="H446" s="4">
        <f t="shared" si="83"/>
        <v>0.2460900877357976</v>
      </c>
      <c r="I446" s="4">
        <f t="shared" si="83"/>
        <v>-2.8521829522759869</v>
      </c>
      <c r="J446" s="4">
        <f t="shared" si="84"/>
        <v>1.1486097695795339</v>
      </c>
      <c r="K446" s="4">
        <f t="shared" si="85"/>
        <v>1.1860097714145998</v>
      </c>
      <c r="L446" s="3" t="str">
        <f t="shared" si="86"/>
        <v>Late</v>
      </c>
      <c r="M446" s="5">
        <f t="shared" si="87"/>
        <v>9.9241009746764153</v>
      </c>
      <c r="N446" t="b">
        <f t="shared" si="88"/>
        <v>0</v>
      </c>
    </row>
    <row r="447" spans="1:14" x14ac:dyDescent="0.2">
      <c r="A447" s="2">
        <f t="shared" si="89"/>
        <v>18858.00000000052</v>
      </c>
      <c r="B447" s="5">
        <f t="shared" si="90"/>
        <v>246.12913776523692</v>
      </c>
      <c r="C447" s="6">
        <f t="shared" si="78"/>
        <v>0.29344042825874977</v>
      </c>
      <c r="D447" s="5">
        <f t="shared" si="79"/>
        <v>17.064042163189352</v>
      </c>
      <c r="E447" s="4">
        <f t="shared" si="80"/>
        <v>0.65622430347553884</v>
      </c>
      <c r="F447" s="4">
        <f t="shared" si="81"/>
        <v>0.63159985113322348</v>
      </c>
      <c r="G447" s="4">
        <f t="shared" si="82"/>
        <v>-2.4599305200129464</v>
      </c>
      <c r="H447" s="4">
        <f t="shared" si="83"/>
        <v>0.6073919453200386</v>
      </c>
      <c r="I447" s="4">
        <f t="shared" si="83"/>
        <v>-2.4340970520456433</v>
      </c>
      <c r="J447" s="4">
        <f t="shared" si="84"/>
        <v>1.1581924704509383</v>
      </c>
      <c r="K447" s="4">
        <f t="shared" si="85"/>
        <v>1.1957517419841548</v>
      </c>
      <c r="L447" s="3" t="str">
        <f t="shared" si="86"/>
        <v>Late</v>
      </c>
      <c r="M447" s="5">
        <f t="shared" si="87"/>
        <v>11.700319064843788</v>
      </c>
      <c r="N447" t="b">
        <f t="shared" si="88"/>
        <v>0</v>
      </c>
    </row>
    <row r="448" spans="1:14" x14ac:dyDescent="0.2">
      <c r="A448" s="2">
        <f t="shared" si="89"/>
        <v>18858.041666667188</v>
      </c>
      <c r="B448" s="5">
        <f t="shared" si="90"/>
        <v>261.17020552747999</v>
      </c>
      <c r="C448" s="6">
        <f t="shared" si="78"/>
        <v>0.22612777733210981</v>
      </c>
      <c r="D448" s="5">
        <f t="shared" si="79"/>
        <v>13.06920438274123</v>
      </c>
      <c r="E448" s="4">
        <f t="shared" si="80"/>
        <v>1.2771896367850379</v>
      </c>
      <c r="F448" s="4">
        <f t="shared" si="81"/>
        <v>1.2381642828423303</v>
      </c>
      <c r="G448" s="4">
        <f t="shared" si="82"/>
        <v>-1.8249117607590861</v>
      </c>
      <c r="H448" s="4">
        <f t="shared" si="83"/>
        <v>1.1994116497864713</v>
      </c>
      <c r="I448" s="4">
        <f t="shared" si="83"/>
        <v>-1.7852284329221559</v>
      </c>
      <c r="J448" s="4">
        <f t="shared" si="84"/>
        <v>1.1677751713223428</v>
      </c>
      <c r="K448" s="4">
        <f t="shared" si="85"/>
        <v>1.2054902635814573</v>
      </c>
      <c r="L448" s="3" t="str">
        <f t="shared" si="86"/>
        <v>Early</v>
      </c>
      <c r="M448" s="5">
        <f t="shared" si="87"/>
        <v>0.13755898471629907</v>
      </c>
      <c r="N448" t="b">
        <f t="shared" si="88"/>
        <v>0</v>
      </c>
    </row>
    <row r="449" spans="1:14" x14ac:dyDescent="0.2">
      <c r="A449" s="2">
        <f t="shared" si="89"/>
        <v>18858.083333333856</v>
      </c>
      <c r="B449" s="5">
        <f t="shared" si="90"/>
        <v>276.2112732897258</v>
      </c>
      <c r="C449" s="6">
        <f t="shared" si="78"/>
        <v>0.23955346454530252</v>
      </c>
      <c r="D449" s="5">
        <f t="shared" si="79"/>
        <v>13.860186986243919</v>
      </c>
      <c r="E449" s="4">
        <f t="shared" si="80"/>
        <v>2.0322509225243302</v>
      </c>
      <c r="F449" s="4">
        <f t="shared" si="81"/>
        <v>1.9951896235351991</v>
      </c>
      <c r="G449" s="4">
        <f t="shared" si="82"/>
        <v>-1.0729510073819013</v>
      </c>
      <c r="H449" s="4">
        <f t="shared" si="83"/>
        <v>1.9578267859483929</v>
      </c>
      <c r="I449" s="4">
        <f t="shared" si="83"/>
        <v>-1.0369278525354966</v>
      </c>
      <c r="J449" s="4">
        <f t="shared" si="84"/>
        <v>1.1773578721937472</v>
      </c>
      <c r="K449" s="4">
        <f t="shared" si="85"/>
        <v>1.215225321897887</v>
      </c>
      <c r="L449" s="3" t="str">
        <f t="shared" si="86"/>
        <v>Early</v>
      </c>
      <c r="M449" s="5">
        <f t="shared" si="87"/>
        <v>3.3935670653247345</v>
      </c>
      <c r="N449" t="b">
        <f t="shared" si="88"/>
        <v>1</v>
      </c>
    </row>
    <row r="450" spans="1:14" x14ac:dyDescent="0.2">
      <c r="A450" s="2">
        <f t="shared" si="89"/>
        <v>18858.125000000524</v>
      </c>
      <c r="B450" s="5">
        <f t="shared" si="90"/>
        <v>291.25234105196978</v>
      </c>
      <c r="C450" s="6">
        <f t="shared" si="78"/>
        <v>0.32254481554246361</v>
      </c>
      <c r="D450" s="5">
        <f t="shared" si="79"/>
        <v>18.816894555840332</v>
      </c>
      <c r="E450" s="4">
        <f t="shared" si="80"/>
        <v>2.5743340340406116</v>
      </c>
      <c r="F450" s="4">
        <f t="shared" si="81"/>
        <v>2.5519075885201379</v>
      </c>
      <c r="G450" s="4">
        <f t="shared" si="82"/>
        <v>-0.54559472106444051</v>
      </c>
      <c r="H450" s="4">
        <f t="shared" si="83"/>
        <v>2.5291075170938102</v>
      </c>
      <c r="I450" s="4">
        <f t="shared" si="83"/>
        <v>-0.52431873206316648</v>
      </c>
      <c r="J450" s="4">
        <f t="shared" si="84"/>
        <v>1.1869405730651517</v>
      </c>
      <c r="K450" s="4">
        <f t="shared" si="85"/>
        <v>1.2249569029428478</v>
      </c>
      <c r="L450" s="3" t="str">
        <f t="shared" si="86"/>
        <v>Early</v>
      </c>
      <c r="M450" s="5">
        <f t="shared" si="87"/>
        <v>5.8358935982619595</v>
      </c>
      <c r="N450" t="b">
        <f t="shared" si="88"/>
        <v>0</v>
      </c>
    </row>
    <row r="451" spans="1:14" x14ac:dyDescent="0.2">
      <c r="A451" s="2">
        <f t="shared" si="89"/>
        <v>18858.166666667192</v>
      </c>
      <c r="B451" s="5">
        <f t="shared" si="90"/>
        <v>306.29340881421467</v>
      </c>
      <c r="C451" s="6">
        <f t="shared" si="78"/>
        <v>0.43010740145964016</v>
      </c>
      <c r="D451" s="5">
        <f t="shared" si="79"/>
        <v>25.474376300872137</v>
      </c>
      <c r="E451" s="4">
        <f t="shared" si="80"/>
        <v>2.9171840616569424</v>
      </c>
      <c r="F451" s="4">
        <f t="shared" si="81"/>
        <v>2.9078703454186696</v>
      </c>
      <c r="G451" s="4">
        <f t="shared" si="82"/>
        <v>-0.21546001399583736</v>
      </c>
      <c r="H451" s="4">
        <f t="shared" si="83"/>
        <v>2.8983747363098855</v>
      </c>
      <c r="I451" s="4">
        <f t="shared" si="83"/>
        <v>-0.2066943440262575</v>
      </c>
      <c r="J451" s="4">
        <f t="shared" si="84"/>
        <v>1.1965232739365561</v>
      </c>
      <c r="K451" s="4">
        <f t="shared" si="85"/>
        <v>1.2346849930450521</v>
      </c>
      <c r="L451" s="3" t="str">
        <f t="shared" si="86"/>
        <v>Early</v>
      </c>
      <c r="M451" s="5">
        <f t="shared" si="87"/>
        <v>7.3998425446582878</v>
      </c>
      <c r="N451" t="b">
        <f t="shared" si="88"/>
        <v>0</v>
      </c>
    </row>
    <row r="452" spans="1:14" x14ac:dyDescent="0.2">
      <c r="A452" s="2">
        <f t="shared" si="89"/>
        <v>18858.20833333386</v>
      </c>
      <c r="B452" s="5">
        <f t="shared" si="90"/>
        <v>321.33447657646047</v>
      </c>
      <c r="C452" s="6">
        <f t="shared" si="78"/>
        <v>0.53861292898831681</v>
      </c>
      <c r="D452" s="5">
        <f t="shared" si="79"/>
        <v>32.589264744367654</v>
      </c>
      <c r="E452" s="4">
        <f t="shared" si="80"/>
        <v>3.1656967946802932</v>
      </c>
      <c r="F452" s="4">
        <f t="shared" si="81"/>
        <v>-3.1164792298819934</v>
      </c>
      <c r="G452" s="4">
        <f t="shared" si="82"/>
        <v>2.3135412957983714E-2</v>
      </c>
      <c r="H452" s="4">
        <f t="shared" si="83"/>
        <v>-3.1154496877372386</v>
      </c>
      <c r="I452" s="4">
        <f t="shared" si="83"/>
        <v>2.2186945642757021E-2</v>
      </c>
      <c r="J452" s="4">
        <f t="shared" si="84"/>
        <v>1.2061059748079606</v>
      </c>
      <c r="K452" s="4">
        <f t="shared" si="85"/>
        <v>1.2444095788537777</v>
      </c>
      <c r="L452" s="3" t="str">
        <f t="shared" si="86"/>
        <v>Early</v>
      </c>
      <c r="M452" s="5">
        <f t="shared" si="87"/>
        <v>8.5293874478242717</v>
      </c>
      <c r="N452" t="b">
        <f t="shared" si="88"/>
        <v>0</v>
      </c>
    </row>
    <row r="453" spans="1:14" x14ac:dyDescent="0.2">
      <c r="A453" s="2">
        <f t="shared" si="89"/>
        <v>18858.250000000528</v>
      </c>
      <c r="B453" s="5">
        <f t="shared" si="90"/>
        <v>336.37554433870355</v>
      </c>
      <c r="C453" s="6">
        <f t="shared" si="78"/>
        <v>0.63803474924570136</v>
      </c>
      <c r="D453" s="5">
        <f t="shared" si="79"/>
        <v>39.645431310423554</v>
      </c>
      <c r="E453" s="4">
        <f t="shared" si="80"/>
        <v>3.3713739522206505</v>
      </c>
      <c r="F453" s="4">
        <f t="shared" si="81"/>
        <v>-2.9022787890248902</v>
      </c>
      <c r="G453" s="4">
        <f t="shared" si="82"/>
        <v>0.22062199600117527</v>
      </c>
      <c r="H453" s="4">
        <f t="shared" si="83"/>
        <v>-2.8925603088788723</v>
      </c>
      <c r="I453" s="4">
        <f t="shared" si="83"/>
        <v>0.21164969601049513</v>
      </c>
      <c r="J453" s="4">
        <f t="shared" si="84"/>
        <v>1.215688675679365</v>
      </c>
      <c r="K453" s="4">
        <f t="shared" si="85"/>
        <v>1.2541306473400917</v>
      </c>
      <c r="L453" s="3" t="str">
        <f t="shared" si="86"/>
        <v>Early</v>
      </c>
      <c r="M453" s="5">
        <f t="shared" si="87"/>
        <v>9.4568689970227116</v>
      </c>
      <c r="N453" t="b">
        <f t="shared" si="88"/>
        <v>0</v>
      </c>
    </row>
    <row r="454" spans="1:14" x14ac:dyDescent="0.2">
      <c r="A454" s="2">
        <f t="shared" si="89"/>
        <v>18858.291666667195</v>
      </c>
      <c r="B454" s="5">
        <f t="shared" si="90"/>
        <v>351.41661210094844</v>
      </c>
      <c r="C454" s="6">
        <f t="shared" si="78"/>
        <v>0.72370327244798049</v>
      </c>
      <c r="D454" s="5">
        <f t="shared" si="79"/>
        <v>46.361082016861566</v>
      </c>
      <c r="E454" s="4">
        <f t="shared" si="80"/>
        <v>3.5572737153254947</v>
      </c>
      <c r="F454" s="4">
        <f t="shared" si="81"/>
        <v>-2.709031987395158</v>
      </c>
      <c r="G454" s="4">
        <f t="shared" si="82"/>
        <v>0.39942315935274553</v>
      </c>
      <c r="H454" s="4">
        <f t="shared" si="83"/>
        <v>-2.6918449107625055</v>
      </c>
      <c r="I454" s="4">
        <f t="shared" si="83"/>
        <v>0.38347879349543001</v>
      </c>
      <c r="J454" s="4">
        <f t="shared" si="84"/>
        <v>1.2252713765507695</v>
      </c>
      <c r="K454" s="4">
        <f t="shared" si="85"/>
        <v>1.2638481857980488</v>
      </c>
      <c r="L454" s="3" t="str">
        <f t="shared" si="86"/>
        <v>Early</v>
      </c>
      <c r="M454" s="5">
        <f t="shared" si="87"/>
        <v>10.287935571291285</v>
      </c>
      <c r="N454" t="b">
        <f t="shared" si="88"/>
        <v>0</v>
      </c>
    </row>
    <row r="455" spans="1:14" x14ac:dyDescent="0.2">
      <c r="A455" s="2">
        <f t="shared" si="89"/>
        <v>18858.333333333863</v>
      </c>
      <c r="B455" s="5">
        <f t="shared" si="90"/>
        <v>6.4576798631951533</v>
      </c>
      <c r="C455" s="6">
        <f t="shared" si="78"/>
        <v>0.79367735677503526</v>
      </c>
      <c r="D455" s="5">
        <f t="shared" si="79"/>
        <v>52.530506566600813</v>
      </c>
      <c r="E455" s="4">
        <f t="shared" si="80"/>
        <v>3.7347817177588483</v>
      </c>
      <c r="F455" s="4">
        <f t="shared" si="81"/>
        <v>-2.5250790227272555</v>
      </c>
      <c r="G455" s="4">
        <f t="shared" si="82"/>
        <v>0.5706444336306542</v>
      </c>
      <c r="H455" s="4">
        <f t="shared" si="83"/>
        <v>-2.5013730623976027</v>
      </c>
      <c r="I455" s="4">
        <f t="shared" si="83"/>
        <v>0.54849727970689566</v>
      </c>
      <c r="J455" s="4">
        <f t="shared" si="84"/>
        <v>1.2348540774221739</v>
      </c>
      <c r="K455" s="4">
        <f t="shared" si="85"/>
        <v>1.2735621818458565</v>
      </c>
      <c r="L455" s="3" t="str">
        <f t="shared" si="86"/>
        <v>Early</v>
      </c>
      <c r="M455" s="5">
        <f t="shared" si="87"/>
        <v>11.07446203325564</v>
      </c>
      <c r="N455" t="b">
        <f t="shared" si="88"/>
        <v>0</v>
      </c>
    </row>
    <row r="456" spans="1:14" x14ac:dyDescent="0.2">
      <c r="A456" s="2">
        <f t="shared" si="89"/>
        <v>18858.375000000531</v>
      </c>
      <c r="B456" s="5">
        <f t="shared" si="90"/>
        <v>21.498747625438227</v>
      </c>
      <c r="C456" s="6">
        <f t="shared" si="78"/>
        <v>0.84781409425214971</v>
      </c>
      <c r="D456" s="5">
        <f t="shared" si="79"/>
        <v>57.974708245425241</v>
      </c>
      <c r="E456" s="4">
        <f t="shared" si="80"/>
        <v>3.9100265887199002</v>
      </c>
      <c r="F456" s="4">
        <f t="shared" si="81"/>
        <v>-2.3442266849724627</v>
      </c>
      <c r="G456" s="4">
        <f t="shared" si="82"/>
        <v>0.74034263664479583</v>
      </c>
      <c r="H456" s="4">
        <f t="shared" si="83"/>
        <v>-2.3148904282299561</v>
      </c>
      <c r="I456" s="4">
        <f t="shared" si="83"/>
        <v>0.71268645980909251</v>
      </c>
      <c r="J456" s="4">
        <f t="shared" si="84"/>
        <v>1.2444367782935783</v>
      </c>
      <c r="K456" s="4">
        <f t="shared" si="85"/>
        <v>1.2832726234270131</v>
      </c>
      <c r="L456" s="3" t="str">
        <f t="shared" si="86"/>
        <v>Early</v>
      </c>
      <c r="M456" s="5">
        <f t="shared" si="87"/>
        <v>11.843642940928525</v>
      </c>
      <c r="N456" t="b">
        <f t="shared" si="88"/>
        <v>0</v>
      </c>
    </row>
    <row r="457" spans="1:14" x14ac:dyDescent="0.2">
      <c r="A457" s="2">
        <f t="shared" si="89"/>
        <v>18858.416666667199</v>
      </c>
      <c r="B457" s="5">
        <f t="shared" si="90"/>
        <v>36.53981538768312</v>
      </c>
      <c r="C457" s="6">
        <f t="shared" si="78"/>
        <v>0.88723235167110348</v>
      </c>
      <c r="D457" s="5">
        <f t="shared" si="79"/>
        <v>62.527499657942251</v>
      </c>
      <c r="E457" s="4">
        <f t="shared" si="80"/>
        <v>4.0863412213250605</v>
      </c>
      <c r="F457" s="4">
        <f t="shared" si="81"/>
        <v>-2.1632046675736332</v>
      </c>
      <c r="G457" s="4">
        <f t="shared" si="82"/>
        <v>0.91190789091128288</v>
      </c>
      <c r="H457" s="4">
        <f t="shared" si="83"/>
        <v>-2.1291911346625199</v>
      </c>
      <c r="I457" s="4">
        <f t="shared" si="83"/>
        <v>0.87949028716921585</v>
      </c>
      <c r="J457" s="4">
        <f t="shared" si="84"/>
        <v>1.2540194791649828</v>
      </c>
      <c r="K457" s="4">
        <f t="shared" si="85"/>
        <v>1.2929794988114147</v>
      </c>
      <c r="L457" s="3" t="str">
        <f t="shared" si="86"/>
        <v>Early</v>
      </c>
      <c r="M457" s="5">
        <f t="shared" si="87"/>
        <v>12.609417795118746</v>
      </c>
      <c r="N457" t="b">
        <f t="shared" si="88"/>
        <v>0</v>
      </c>
    </row>
    <row r="458" spans="1:14" x14ac:dyDescent="0.2">
      <c r="A458" s="2">
        <f t="shared" si="89"/>
        <v>18858.458333333867</v>
      </c>
      <c r="B458" s="5">
        <f t="shared" si="90"/>
        <v>51.580883149928923</v>
      </c>
      <c r="C458" s="6">
        <f t="shared" si="78"/>
        <v>0.91380526574392273</v>
      </c>
      <c r="D458" s="5">
        <f t="shared" si="79"/>
        <v>66.03662468723293</v>
      </c>
      <c r="E458" s="4">
        <f t="shared" si="80"/>
        <v>4.2652579198194367</v>
      </c>
      <c r="F458" s="4">
        <f t="shared" si="81"/>
        <v>-1.9806159256587128</v>
      </c>
      <c r="G458" s="4">
        <f t="shared" si="82"/>
        <v>1.0870095608592287</v>
      </c>
      <c r="H458" s="4">
        <f t="shared" si="83"/>
        <v>-1.9430110242425156</v>
      </c>
      <c r="I458" s="4">
        <f t="shared" si="83"/>
        <v>1.0507147242318986</v>
      </c>
      <c r="J458" s="4">
        <f t="shared" si="84"/>
        <v>1.2636021800363872</v>
      </c>
      <c r="K458" s="4">
        <f t="shared" si="85"/>
        <v>1.3026827965964318</v>
      </c>
      <c r="L458" s="3" t="str">
        <f t="shared" si="86"/>
        <v>Early</v>
      </c>
      <c r="M458" s="5">
        <f t="shared" si="87"/>
        <v>13.377283295338003</v>
      </c>
      <c r="N458" t="b">
        <f t="shared" si="88"/>
        <v>0</v>
      </c>
    </row>
    <row r="459" spans="1:14" x14ac:dyDescent="0.2">
      <c r="A459" s="2">
        <f t="shared" si="89"/>
        <v>18858.500000000535</v>
      </c>
      <c r="B459" s="5">
        <f t="shared" si="90"/>
        <v>66.621950912171997</v>
      </c>
      <c r="C459" s="6">
        <f t="shared" si="78"/>
        <v>0.92960271993932175</v>
      </c>
      <c r="D459" s="5">
        <f t="shared" si="79"/>
        <v>68.372970756796363</v>
      </c>
      <c r="E459" s="4">
        <f t="shared" si="80"/>
        <v>4.4469684107893377</v>
      </c>
      <c r="F459" s="4">
        <f t="shared" si="81"/>
        <v>-1.796427147141491</v>
      </c>
      <c r="G459" s="4">
        <f t="shared" si="82"/>
        <v>1.2660117221549012</v>
      </c>
      <c r="H459" s="4">
        <f t="shared" si="83"/>
        <v>-1.7564663670446539</v>
      </c>
      <c r="I459" s="4">
        <f t="shared" si="83"/>
        <v>1.2269013460548297</v>
      </c>
      <c r="J459" s="4">
        <f t="shared" si="84"/>
        <v>1.2731848809077917</v>
      </c>
      <c r="K459" s="4">
        <f t="shared" si="85"/>
        <v>1.3123825057079572</v>
      </c>
      <c r="L459" s="3" t="str">
        <f t="shared" si="86"/>
        <v>Early</v>
      </c>
      <c r="M459" s="5">
        <f t="shared" si="87"/>
        <v>0.48673388615767665</v>
      </c>
      <c r="N459" t="b">
        <f t="shared" si="88"/>
        <v>0</v>
      </c>
    </row>
    <row r="460" spans="1:14" x14ac:dyDescent="0.2">
      <c r="A460" s="2">
        <f t="shared" si="89"/>
        <v>18858.541666667203</v>
      </c>
      <c r="B460" s="5">
        <f t="shared" si="90"/>
        <v>81.66301867441689</v>
      </c>
      <c r="C460" s="6">
        <f t="shared" si="78"/>
        <v>0.9363266998115185</v>
      </c>
      <c r="D460" s="5">
        <f t="shared" si="79"/>
        <v>69.443550467584132</v>
      </c>
      <c r="E460" s="4">
        <f t="shared" si="80"/>
        <v>4.6306519333955602</v>
      </c>
      <c r="F460" s="4">
        <f t="shared" si="81"/>
        <v>-1.6115902234960198</v>
      </c>
      <c r="G460" s="4">
        <f t="shared" si="82"/>
        <v>1.448252976637211</v>
      </c>
      <c r="H460" s="4">
        <f t="shared" si="83"/>
        <v>-1.5706243336764427</v>
      </c>
      <c r="I460" s="4">
        <f t="shared" si="83"/>
        <v>1.4075604374794768</v>
      </c>
      <c r="J460" s="4">
        <f t="shared" si="84"/>
        <v>1.2827675817791953</v>
      </c>
      <c r="K460" s="4">
        <f t="shared" si="85"/>
        <v>1.3220786154014215</v>
      </c>
      <c r="L460" s="3" t="str">
        <f t="shared" si="86"/>
        <v>Late</v>
      </c>
      <c r="M460" s="5">
        <f t="shared" si="87"/>
        <v>0.5426134438269633</v>
      </c>
      <c r="N460" t="b">
        <f t="shared" si="88"/>
        <v>0</v>
      </c>
    </row>
    <row r="461" spans="1:14" x14ac:dyDescent="0.2">
      <c r="A461" s="2">
        <f t="shared" si="89"/>
        <v>18858.583333333871</v>
      </c>
      <c r="B461" s="5">
        <f t="shared" si="90"/>
        <v>96.704086436661782</v>
      </c>
      <c r="C461" s="6">
        <f t="shared" si="78"/>
        <v>0.93484812432037034</v>
      </c>
      <c r="D461" s="5">
        <f t="shared" si="79"/>
        <v>69.203622227940784</v>
      </c>
      <c r="E461" s="4">
        <f t="shared" si="80"/>
        <v>4.8148549484795211</v>
      </c>
      <c r="F461" s="4">
        <f t="shared" si="81"/>
        <v>-1.4276192889317203</v>
      </c>
      <c r="G461" s="4">
        <f t="shared" si="82"/>
        <v>1.6323801094877095</v>
      </c>
      <c r="H461" s="4">
        <f t="shared" si="83"/>
        <v>-1.3870388146340498</v>
      </c>
      <c r="I461" s="4">
        <f t="shared" si="83"/>
        <v>1.5914578324459145</v>
      </c>
      <c r="J461" s="4">
        <f t="shared" si="84"/>
        <v>1.2923502826505997</v>
      </c>
      <c r="K461" s="4">
        <f t="shared" si="85"/>
        <v>1.3317711152627825</v>
      </c>
      <c r="L461" s="3" t="str">
        <f t="shared" si="86"/>
        <v>Late</v>
      </c>
      <c r="M461" s="5">
        <f t="shared" si="87"/>
        <v>1.3005534392039284</v>
      </c>
      <c r="N461" t="b">
        <f t="shared" si="88"/>
        <v>0</v>
      </c>
    </row>
    <row r="462" spans="1:14" x14ac:dyDescent="0.2">
      <c r="A462" s="2">
        <f t="shared" si="89"/>
        <v>18858.625000000538</v>
      </c>
      <c r="B462" s="5">
        <f t="shared" si="90"/>
        <v>111.74515419890668</v>
      </c>
      <c r="C462" s="6">
        <f t="shared" si="78"/>
        <v>0.92496671435028277</v>
      </c>
      <c r="D462" s="5">
        <f t="shared" si="79"/>
        <v>67.66333633543195</v>
      </c>
      <c r="E462" s="4">
        <f t="shared" si="80"/>
        <v>4.9979630869806675</v>
      </c>
      <c r="F462" s="4">
        <f t="shared" si="81"/>
        <v>-1.2460972337695089</v>
      </c>
      <c r="G462" s="4">
        <f t="shared" si="82"/>
        <v>1.8167908525895611</v>
      </c>
      <c r="H462" s="4">
        <f t="shared" si="83"/>
        <v>-1.2072396163736947</v>
      </c>
      <c r="I462" s="4">
        <f t="shared" si="83"/>
        <v>1.7770251323041102</v>
      </c>
      <c r="J462" s="4">
        <f t="shared" si="84"/>
        <v>1.3019329835220042</v>
      </c>
      <c r="K462" s="4">
        <f t="shared" si="85"/>
        <v>1.3414599952094783</v>
      </c>
      <c r="L462" s="3" t="str">
        <f t="shared" si="86"/>
        <v>Late</v>
      </c>
      <c r="M462" s="5">
        <f t="shared" si="87"/>
        <v>2.0657543698251071</v>
      </c>
      <c r="N462" t="b">
        <f t="shared" si="88"/>
        <v>0</v>
      </c>
    </row>
    <row r="463" spans="1:14" x14ac:dyDescent="0.2">
      <c r="A463" s="2">
        <f t="shared" si="89"/>
        <v>18858.666666667206</v>
      </c>
      <c r="B463" s="5">
        <f t="shared" si="90"/>
        <v>126.78622196115157</v>
      </c>
      <c r="C463" s="6">
        <f t="shared" si="78"/>
        <v>0.90546646091673411</v>
      </c>
      <c r="D463" s="5">
        <f t="shared" si="79"/>
        <v>64.886180952846615</v>
      </c>
      <c r="E463" s="4">
        <f t="shared" si="80"/>
        <v>5.1787033033763592</v>
      </c>
      <c r="F463" s="4">
        <f t="shared" si="81"/>
        <v>-1.0681828357898628</v>
      </c>
      <c r="G463" s="4">
        <f t="shared" si="82"/>
        <v>2.0001360029762654</v>
      </c>
      <c r="H463" s="4">
        <f t="shared" si="83"/>
        <v>-1.0322534455222014</v>
      </c>
      <c r="I463" s="4">
        <f t="shared" si="83"/>
        <v>1.9628571293067385</v>
      </c>
      <c r="J463" s="4">
        <f t="shared" si="84"/>
        <v>1.3115156843934086</v>
      </c>
      <c r="K463" s="4">
        <f t="shared" si="85"/>
        <v>1.3511452454913544</v>
      </c>
      <c r="L463" s="3" t="str">
        <f t="shared" si="86"/>
        <v>Late</v>
      </c>
      <c r="M463" s="5">
        <f t="shared" si="87"/>
        <v>2.8321062335530391</v>
      </c>
      <c r="N463" t="b">
        <f t="shared" si="88"/>
        <v>0</v>
      </c>
    </row>
    <row r="464" spans="1:14" x14ac:dyDescent="0.2">
      <c r="A464" s="2">
        <f t="shared" si="89"/>
        <v>18858.708333333874</v>
      </c>
      <c r="B464" s="5">
        <f t="shared" si="90"/>
        <v>141.82728972339646</v>
      </c>
      <c r="C464" s="6">
        <f t="shared" si="78"/>
        <v>0.8744493923623925</v>
      </c>
      <c r="D464" s="5">
        <f t="shared" si="79"/>
        <v>60.979878229688914</v>
      </c>
      <c r="E464" s="4">
        <f t="shared" si="80"/>
        <v>5.3565851164481266</v>
      </c>
      <c r="F464" s="4">
        <f t="shared" si="81"/>
        <v>-0.8942053691146965</v>
      </c>
      <c r="G464" s="4">
        <f t="shared" si="82"/>
        <v>2.1817898504383666</v>
      </c>
      <c r="H464" s="4">
        <f t="shared" si="83"/>
        <v>-0.86223718620337542</v>
      </c>
      <c r="I464" s="4">
        <f t="shared" si="83"/>
        <v>2.1482076337407228</v>
      </c>
      <c r="J464" s="4">
        <f t="shared" si="84"/>
        <v>1.321098385264813</v>
      </c>
      <c r="K464" s="4">
        <f t="shared" si="85"/>
        <v>1.36082685669156</v>
      </c>
      <c r="L464" s="3" t="str">
        <f t="shared" si="86"/>
        <v>Late</v>
      </c>
      <c r="M464" s="5">
        <f t="shared" si="87"/>
        <v>3.5963645131620496</v>
      </c>
      <c r="N464" t="b">
        <f t="shared" si="88"/>
        <v>1</v>
      </c>
    </row>
    <row r="465" spans="1:14" x14ac:dyDescent="0.2">
      <c r="A465" s="2">
        <f t="shared" si="89"/>
        <v>18858.750000000542</v>
      </c>
      <c r="B465" s="5">
        <f t="shared" si="90"/>
        <v>156.86835748564135</v>
      </c>
      <c r="C465" s="6">
        <f t="shared" ref="C465:C528" si="91">SQRT(SIN($C$5)^2*COS($C$1)^2+COS($C$5)^2*SIN($C$1)^2+SIN($C$5)^2*SIN($C$1)^2*SIN(B465/180*PI()-$C$6)^2-2*SIN($C$5)*SIN($C$1)*COS($C$5)*COS($C$1)*COS(B465/180*PI()-$C$6))</f>
        <v>0.82985048214486712</v>
      </c>
      <c r="D465" s="5">
        <f t="shared" si="79"/>
        <v>56.083381968078442</v>
      </c>
      <c r="E465" s="4">
        <f t="shared" si="80"/>
        <v>5.5322499591149219</v>
      </c>
      <c r="F465" s="4">
        <f t="shared" si="81"/>
        <v>-0.72336349849141435</v>
      </c>
      <c r="G465" s="4">
        <f t="shared" si="82"/>
        <v>2.3622462218958007</v>
      </c>
      <c r="H465" s="4">
        <f t="shared" si="83"/>
        <v>-0.69622520346489192</v>
      </c>
      <c r="I465" s="4">
        <f t="shared" si="83"/>
        <v>2.3334308217183954</v>
      </c>
      <c r="J465" s="4">
        <f t="shared" si="84"/>
        <v>1.3306810861362175</v>
      </c>
      <c r="K465" s="4">
        <f t="shared" si="85"/>
        <v>1.3705048197274112</v>
      </c>
      <c r="L465" s="3" t="str">
        <f t="shared" si="86"/>
        <v>Late</v>
      </c>
      <c r="M465" s="5">
        <f t="shared" si="87"/>
        <v>4.360069206426493</v>
      </c>
      <c r="N465" t="b">
        <f t="shared" si="88"/>
        <v>1</v>
      </c>
    </row>
    <row r="466" spans="1:14" x14ac:dyDescent="0.2">
      <c r="A466" s="2">
        <f t="shared" si="89"/>
        <v>18858.79166666721</v>
      </c>
      <c r="B466" s="5">
        <f t="shared" si="90"/>
        <v>171.90942524788534</v>
      </c>
      <c r="C466" s="6">
        <f t="shared" si="91"/>
        <v>0.77000979774781264</v>
      </c>
      <c r="D466" s="5">
        <f t="shared" ref="D466:D529" si="92">ASIN(C466)*180/PI()</f>
        <v>50.354768690311346</v>
      </c>
      <c r="E466" s="4">
        <f t="shared" ref="E466:E529" si="93">MOD(ACOS(-(SIN($C$5)*COS($C$1)-COS($C$5)*SIN($C$1)*COS(B466/180*PI()-$C$6))/C466)*SIGN(SIN(B466*PI()/180-$C$6))-$C$7,2*PI())</f>
        <v>5.7078173370377083</v>
      </c>
      <c r="F466" s="4">
        <f t="shared" ref="F466:F529" si="94">ACOS((COS(E466)+$B$8)/(1+$B$8*COS(E466)))*IF(E466&lt;PI(),1,-1)</f>
        <v>-0.55342712307478248</v>
      </c>
      <c r="G466" s="4">
        <f t="shared" ref="G466:G529" si="95">ACOS((COS(E466+PI())+$B$8)/(1+$B$8*COS(E466+PI())))*IF(E466&gt;PI(),1,-1)</f>
        <v>2.5435156283879032</v>
      </c>
      <c r="H466" s="4">
        <f t="shared" ref="H466:I529" si="96">F466-$B$8*SIN(F466)</f>
        <v>-0.53187728280863833</v>
      </c>
      <c r="I466" s="4">
        <f t="shared" si="96"/>
        <v>2.5204304008247131</v>
      </c>
      <c r="J466" s="4">
        <f t="shared" ref="J466:J529" si="97">MOD($J$17+2*PI()/27.32*(A466-$A$17),2*PI())</f>
        <v>1.3402637870076219</v>
      </c>
      <c r="K466" s="4">
        <f t="shared" ref="K466:K529" si="98">J466+$B$8*SIN(J466)</f>
        <v>1.3801791258512262</v>
      </c>
      <c r="L466" s="3" t="str">
        <f t="shared" ref="L466:L529" si="99">IF(MOD(E466-K466,2*PI())&lt;PI(),"Early","Late")</f>
        <v>Late</v>
      </c>
      <c r="M466" s="5">
        <f t="shared" ref="M466:M529" si="100">IF(L466="Late",MOD(I466-J466,PI()),MOD(H466-J466,PI()))/(2*PI())*27.32</f>
        <v>5.131497849130902</v>
      </c>
      <c r="N466" t="b">
        <f t="shared" ref="N466:N529" si="101">IF(M466&gt;3,IF(M466&lt;5,TRUE,FALSE), FALSE)</f>
        <v>0</v>
      </c>
    </row>
    <row r="467" spans="1:14" x14ac:dyDescent="0.2">
      <c r="A467" s="2">
        <f t="shared" ref="A467:A530" si="102">A466+1/24</f>
        <v>18858.833333333878</v>
      </c>
      <c r="B467" s="5">
        <f t="shared" ref="B467:B530" si="103">MOD((A467-$A$17)/365.25*366.25*360+$B$17,360)</f>
        <v>186.95049301013023</v>
      </c>
      <c r="C467" s="6">
        <f t="shared" si="91"/>
        <v>0.6942118732639484</v>
      </c>
      <c r="D467" s="5">
        <f t="shared" si="92"/>
        <v>43.964446922129291</v>
      </c>
      <c r="E467" s="4">
        <f t="shared" si="93"/>
        <v>5.8874763066220206</v>
      </c>
      <c r="F467" s="4">
        <f t="shared" si="94"/>
        <v>-0.38019234214852982</v>
      </c>
      <c r="G467" s="4">
        <f t="shared" si="95"/>
        <v>2.7297684244500511</v>
      </c>
      <c r="H467" s="4">
        <f t="shared" si="96"/>
        <v>-0.36497727970854954</v>
      </c>
      <c r="I467" s="4">
        <f t="shared" si="96"/>
        <v>2.7133568746541981</v>
      </c>
      <c r="J467" s="4">
        <f t="shared" si="97"/>
        <v>1.3498464878790264</v>
      </c>
      <c r="K467" s="4">
        <f t="shared" si="98"/>
        <v>1.3898497666511278</v>
      </c>
      <c r="L467" s="3" t="str">
        <f t="shared" si="99"/>
        <v>Late</v>
      </c>
      <c r="M467" s="5">
        <f t="shared" si="100"/>
        <v>5.928697300099059</v>
      </c>
      <c r="N467" t="b">
        <f t="shared" si="101"/>
        <v>0</v>
      </c>
    </row>
    <row r="468" spans="1:14" x14ac:dyDescent="0.2">
      <c r="A468" s="2">
        <f t="shared" si="102"/>
        <v>18858.875000000546</v>
      </c>
      <c r="B468" s="5">
        <f t="shared" si="103"/>
        <v>201.99156077237512</v>
      </c>
      <c r="C468" s="6">
        <f t="shared" si="91"/>
        <v>0.60318535399782847</v>
      </c>
      <c r="D468" s="5">
        <f t="shared" si="92"/>
        <v>37.098374084229746</v>
      </c>
      <c r="E468" s="4">
        <f t="shared" si="93"/>
        <v>6.0788597600225867</v>
      </c>
      <c r="F468" s="4">
        <f t="shared" si="94"/>
        <v>-0.19616676090878271</v>
      </c>
      <c r="G468" s="4">
        <f t="shared" si="95"/>
        <v>2.9287739190589424</v>
      </c>
      <c r="H468" s="4">
        <f t="shared" si="96"/>
        <v>-0.1881754078225791</v>
      </c>
      <c r="I468" s="4">
        <f t="shared" si="96"/>
        <v>2.9201140680784445</v>
      </c>
      <c r="J468" s="4">
        <f t="shared" si="97"/>
        <v>1.3594291887504308</v>
      </c>
      <c r="K468" s="4">
        <f t="shared" si="98"/>
        <v>1.3995167340518164</v>
      </c>
      <c r="L468" s="3" t="str">
        <f t="shared" si="99"/>
        <v>Late</v>
      </c>
      <c r="M468" s="5">
        <f t="shared" si="100"/>
        <v>6.786034283362679</v>
      </c>
      <c r="N468" t="b">
        <f t="shared" si="101"/>
        <v>0</v>
      </c>
    </row>
    <row r="469" spans="1:14" x14ac:dyDescent="0.2">
      <c r="A469" s="2">
        <f t="shared" si="102"/>
        <v>18858.916666667214</v>
      </c>
      <c r="B469" s="5">
        <f t="shared" si="103"/>
        <v>217.03262853462002</v>
      </c>
      <c r="C469" s="6">
        <f t="shared" si="91"/>
        <v>0.49971455110029706</v>
      </c>
      <c r="D469" s="5">
        <f t="shared" si="92"/>
        <v>29.981116649042448</v>
      </c>
      <c r="E469" s="4">
        <f t="shared" si="93"/>
        <v>1.333124982823275E-2</v>
      </c>
      <c r="F469" s="4">
        <f t="shared" si="94"/>
        <v>1.279544259273413E-2</v>
      </c>
      <c r="G469" s="4">
        <f t="shared" si="95"/>
        <v>-3.1277031610640336</v>
      </c>
      <c r="H469" s="4">
        <f t="shared" si="96"/>
        <v>1.2270843761551905E-2</v>
      </c>
      <c r="I469" s="4">
        <f t="shared" si="96"/>
        <v>-3.1271337101804439</v>
      </c>
      <c r="J469" s="4">
        <f t="shared" si="97"/>
        <v>1.3690118896218353</v>
      </c>
      <c r="K469" s="4">
        <f t="shared" si="98"/>
        <v>1.4091800203153113</v>
      </c>
      <c r="L469" s="3" t="str">
        <f t="shared" si="99"/>
        <v>Late</v>
      </c>
      <c r="M469" s="5">
        <f t="shared" si="100"/>
        <v>7.7702506640637905</v>
      </c>
      <c r="N469" t="b">
        <f t="shared" si="101"/>
        <v>0</v>
      </c>
    </row>
    <row r="470" spans="1:14" x14ac:dyDescent="0.2">
      <c r="A470" s="2">
        <f t="shared" si="102"/>
        <v>18858.958333333881</v>
      </c>
      <c r="B470" s="5">
        <f t="shared" si="103"/>
        <v>232.07369629686491</v>
      </c>
      <c r="C470" s="6">
        <f t="shared" si="91"/>
        <v>0.38994466546255796</v>
      </c>
      <c r="D470" s="5">
        <f t="shared" si="92"/>
        <v>22.951056369288398</v>
      </c>
      <c r="E470" s="4">
        <f t="shared" si="93"/>
        <v>0.28790050042545801</v>
      </c>
      <c r="F470" s="4">
        <f t="shared" si="94"/>
        <v>0.276478802584603</v>
      </c>
      <c r="G470" s="4">
        <f t="shared" si="95"/>
        <v>-2.8418122506443746</v>
      </c>
      <c r="H470" s="4">
        <f t="shared" si="96"/>
        <v>0.26528703765261302</v>
      </c>
      <c r="I470" s="4">
        <f t="shared" si="96"/>
        <v>-2.8297045238155776</v>
      </c>
      <c r="J470" s="4">
        <f t="shared" si="97"/>
        <v>1.3785945904932397</v>
      </c>
      <c r="K470" s="4">
        <f t="shared" si="98"/>
        <v>1.4188396180416611</v>
      </c>
      <c r="L470" s="3" t="str">
        <f t="shared" si="99"/>
        <v>Late</v>
      </c>
      <c r="M470" s="5">
        <f t="shared" si="100"/>
        <v>9.021839722673203</v>
      </c>
      <c r="N470" t="b">
        <f t="shared" si="101"/>
        <v>0</v>
      </c>
    </row>
    <row r="471" spans="1:14" x14ac:dyDescent="0.2">
      <c r="A471" s="2">
        <f t="shared" si="102"/>
        <v>18859.000000000549</v>
      </c>
      <c r="B471" s="5">
        <f t="shared" si="103"/>
        <v>247.1147640591098</v>
      </c>
      <c r="C471" s="6">
        <f t="shared" si="91"/>
        <v>0.28743215764049734</v>
      </c>
      <c r="D471" s="5">
        <f t="shared" si="92"/>
        <v>16.704285333809821</v>
      </c>
      <c r="E471" s="4">
        <f t="shared" si="93"/>
        <v>0.68862828683352362</v>
      </c>
      <c r="F471" s="4">
        <f t="shared" si="94"/>
        <v>0.66297042767150827</v>
      </c>
      <c r="G471" s="4">
        <f t="shared" si="95"/>
        <v>-2.4264809393718583</v>
      </c>
      <c r="H471" s="4">
        <f t="shared" si="96"/>
        <v>0.63773653657673013</v>
      </c>
      <c r="I471" s="4">
        <f t="shared" si="96"/>
        <v>-2.3995971669143294</v>
      </c>
      <c r="J471" s="4">
        <f t="shared" si="97"/>
        <v>1.3881772913646442</v>
      </c>
      <c r="K471" s="4">
        <f t="shared" si="98"/>
        <v>1.4284955201696234</v>
      </c>
      <c r="L471" s="3" t="str">
        <f t="shared" si="99"/>
        <v>Late</v>
      </c>
      <c r="M471" s="5">
        <f t="shared" si="100"/>
        <v>10.850328465414487</v>
      </c>
      <c r="N471" t="b">
        <f t="shared" si="101"/>
        <v>0</v>
      </c>
    </row>
    <row r="472" spans="1:14" x14ac:dyDescent="0.2">
      <c r="A472" s="2">
        <f t="shared" si="102"/>
        <v>18859.041666667217</v>
      </c>
      <c r="B472" s="5">
        <f t="shared" si="103"/>
        <v>262.15583182135379</v>
      </c>
      <c r="C472" s="6">
        <f t="shared" si="91"/>
        <v>0.22418940788719641</v>
      </c>
      <c r="D472" s="5">
        <f t="shared" si="92"/>
        <v>12.955217020201154</v>
      </c>
      <c r="E472" s="4">
        <f t="shared" si="93"/>
        <v>1.3266559543804854</v>
      </c>
      <c r="F472" s="4">
        <f t="shared" si="94"/>
        <v>1.2870565673573058</v>
      </c>
      <c r="G472" s="4">
        <f t="shared" si="95"/>
        <v>-1.7749428414986279</v>
      </c>
      <c r="H472" s="4">
        <f t="shared" si="96"/>
        <v>1.2476959434800707</v>
      </c>
      <c r="I472" s="4">
        <f t="shared" si="96"/>
        <v>-1.7347942323497831</v>
      </c>
      <c r="J472" s="4">
        <f t="shared" si="97"/>
        <v>1.3977599922360486</v>
      </c>
      <c r="K472" s="4">
        <f t="shared" si="98"/>
        <v>1.4381477199773134</v>
      </c>
      <c r="L472" s="3" t="str">
        <f t="shared" si="99"/>
        <v>Late</v>
      </c>
      <c r="M472" s="5">
        <f t="shared" si="100"/>
        <v>3.9300111060877274E-2</v>
      </c>
      <c r="N472" t="b">
        <f t="shared" si="101"/>
        <v>0</v>
      </c>
    </row>
    <row r="473" spans="1:14" x14ac:dyDescent="0.2">
      <c r="A473" s="2">
        <f t="shared" si="102"/>
        <v>18859.083333333885</v>
      </c>
      <c r="B473" s="5">
        <f t="shared" si="103"/>
        <v>277.19689958359868</v>
      </c>
      <c r="C473" s="6">
        <f t="shared" si="91"/>
        <v>0.24340505501742127</v>
      </c>
      <c r="D473" s="5">
        <f t="shared" si="92"/>
        <v>14.087597013231546</v>
      </c>
      <c r="E473" s="4">
        <f t="shared" si="93"/>
        <v>2.0761259220638095</v>
      </c>
      <c r="F473" s="4">
        <f t="shared" si="94"/>
        <v>2.0398792869672522</v>
      </c>
      <c r="G473" s="4">
        <f t="shared" si="95"/>
        <v>-1.0299325929804715</v>
      </c>
      <c r="H473" s="4">
        <f t="shared" si="96"/>
        <v>2.003307974618814</v>
      </c>
      <c r="I473" s="4">
        <f t="shared" si="96"/>
        <v>-0.99478475730215299</v>
      </c>
      <c r="J473" s="4">
        <f t="shared" si="97"/>
        <v>1.4073426931074531</v>
      </c>
      <c r="K473" s="4">
        <f t="shared" si="98"/>
        <v>1.4477962110828206</v>
      </c>
      <c r="L473" s="3" t="str">
        <f t="shared" si="99"/>
        <v>Early</v>
      </c>
      <c r="M473" s="5">
        <f t="shared" si="100"/>
        <v>2.5913244150679025</v>
      </c>
      <c r="N473" t="b">
        <f t="shared" si="101"/>
        <v>0</v>
      </c>
    </row>
    <row r="474" spans="1:14" x14ac:dyDescent="0.2">
      <c r="A474" s="2">
        <f t="shared" si="102"/>
        <v>18859.125000000553</v>
      </c>
      <c r="B474" s="5">
        <f t="shared" si="103"/>
        <v>292.23796734584357</v>
      </c>
      <c r="C474" s="6">
        <f t="shared" si="91"/>
        <v>0.32921487413748479</v>
      </c>
      <c r="D474" s="5">
        <f t="shared" si="92"/>
        <v>19.221128484903396</v>
      </c>
      <c r="E474" s="4">
        <f t="shared" si="93"/>
        <v>2.6014730465696703</v>
      </c>
      <c r="F474" s="4">
        <f t="shared" si="94"/>
        <v>2.5800035772709071</v>
      </c>
      <c r="G474" s="4">
        <f t="shared" si="95"/>
        <v>-0.51939228881330624</v>
      </c>
      <c r="H474" s="4">
        <f t="shared" si="96"/>
        <v>2.5581697702023316</v>
      </c>
      <c r="I474" s="4">
        <f t="shared" si="96"/>
        <v>-0.49904182964258309</v>
      </c>
      <c r="J474" s="4">
        <f t="shared" si="97"/>
        <v>1.4169253939788575</v>
      </c>
      <c r="K474" s="4">
        <f t="shared" si="98"/>
        <v>1.4574409874447956</v>
      </c>
      <c r="L474" s="3" t="str">
        <f t="shared" si="99"/>
        <v>Early</v>
      </c>
      <c r="M474" s="5">
        <f t="shared" si="100"/>
        <v>4.9622595600989747</v>
      </c>
      <c r="N474" t="b">
        <f t="shared" si="101"/>
        <v>1</v>
      </c>
    </row>
    <row r="475" spans="1:14" x14ac:dyDescent="0.2">
      <c r="A475" s="2">
        <f t="shared" si="102"/>
        <v>18859.166666667221</v>
      </c>
      <c r="B475" s="5">
        <f t="shared" si="103"/>
        <v>307.27903510808846</v>
      </c>
      <c r="C475" s="6">
        <f t="shared" si="91"/>
        <v>0.4373417497175659</v>
      </c>
      <c r="D475" s="5">
        <f t="shared" si="92"/>
        <v>25.934396921433454</v>
      </c>
      <c r="E475" s="4">
        <f t="shared" si="93"/>
        <v>2.9355602134040057</v>
      </c>
      <c r="F475" s="4">
        <f t="shared" si="94"/>
        <v>2.9269971414211087</v>
      </c>
      <c r="G475" s="4">
        <f t="shared" si="95"/>
        <v>-0.19780640343795475</v>
      </c>
      <c r="H475" s="4">
        <f t="shared" si="96"/>
        <v>2.9182660997534855</v>
      </c>
      <c r="I475" s="4">
        <f t="shared" si="96"/>
        <v>-0.18974912509975272</v>
      </c>
      <c r="J475" s="4">
        <f t="shared" si="97"/>
        <v>1.426508094850262</v>
      </c>
      <c r="K475" s="4">
        <f t="shared" si="98"/>
        <v>1.4670820433630039</v>
      </c>
      <c r="L475" s="3" t="str">
        <f t="shared" si="99"/>
        <v>Early</v>
      </c>
      <c r="M475" s="5">
        <f t="shared" si="100"/>
        <v>6.4863324415065211</v>
      </c>
      <c r="N475" t="b">
        <f t="shared" si="101"/>
        <v>0</v>
      </c>
    </row>
    <row r="476" spans="1:14" x14ac:dyDescent="0.2">
      <c r="A476" s="2">
        <f t="shared" si="102"/>
        <v>18859.208333333889</v>
      </c>
      <c r="B476" s="5">
        <f t="shared" si="103"/>
        <v>322.32010287033336</v>
      </c>
      <c r="C476" s="6">
        <f t="shared" si="91"/>
        <v>0.54547603097280584</v>
      </c>
      <c r="D476" s="5">
        <f t="shared" si="92"/>
        <v>33.057199925987838</v>
      </c>
      <c r="E476" s="4">
        <f t="shared" si="93"/>
        <v>3.1801391730128596</v>
      </c>
      <c r="F476" s="4">
        <f t="shared" si="94"/>
        <v>-3.1014323827606902</v>
      </c>
      <c r="G476" s="4">
        <f t="shared" si="95"/>
        <v>3.6997582195492207E-2</v>
      </c>
      <c r="H476" s="4">
        <f t="shared" si="96"/>
        <v>-3.0997862542323129</v>
      </c>
      <c r="I476" s="4">
        <f t="shared" si="96"/>
        <v>3.5481027362776314E-2</v>
      </c>
      <c r="J476" s="4">
        <f t="shared" si="97"/>
        <v>1.4360907957216664</v>
      </c>
      <c r="K476" s="4">
        <f t="shared" si="98"/>
        <v>1.4767193734788502</v>
      </c>
      <c r="L476" s="3" t="str">
        <f t="shared" si="99"/>
        <v>Early</v>
      </c>
      <c r="M476" s="5">
        <f t="shared" si="100"/>
        <v>7.5974938273516628</v>
      </c>
      <c r="N476" t="b">
        <f t="shared" si="101"/>
        <v>0</v>
      </c>
    </row>
    <row r="477" spans="1:14" x14ac:dyDescent="0.2">
      <c r="A477" s="2">
        <f t="shared" si="102"/>
        <v>18859.250000000557</v>
      </c>
      <c r="B477" s="5">
        <f t="shared" si="103"/>
        <v>337.36117063257825</v>
      </c>
      <c r="C477" s="6">
        <f t="shared" si="91"/>
        <v>0.64410222321632282</v>
      </c>
      <c r="D477" s="5">
        <f t="shared" si="92"/>
        <v>40.09839658004946</v>
      </c>
      <c r="E477" s="4">
        <f t="shared" si="93"/>
        <v>3.383996794866007</v>
      </c>
      <c r="F477" s="4">
        <f t="shared" si="94"/>
        <v>-2.8891429340414181</v>
      </c>
      <c r="G477" s="4">
        <f t="shared" si="95"/>
        <v>0.23275074408189078</v>
      </c>
      <c r="H477" s="4">
        <f t="shared" si="96"/>
        <v>-2.8789020861339938</v>
      </c>
      <c r="I477" s="4">
        <f t="shared" si="96"/>
        <v>0.2232938905281513</v>
      </c>
      <c r="J477" s="4">
        <f t="shared" si="97"/>
        <v>1.4456734965930709</v>
      </c>
      <c r="K477" s="4">
        <f t="shared" si="98"/>
        <v>1.4863529727758702</v>
      </c>
      <c r="L477" s="3" t="str">
        <f t="shared" si="99"/>
        <v>Early</v>
      </c>
      <c r="M477" s="5">
        <f t="shared" si="100"/>
        <v>8.5162564934858285</v>
      </c>
      <c r="N477" t="b">
        <f t="shared" si="101"/>
        <v>0</v>
      </c>
    </row>
    <row r="478" spans="1:14" x14ac:dyDescent="0.2">
      <c r="A478" s="2">
        <f t="shared" si="102"/>
        <v>18859.291666667224</v>
      </c>
      <c r="B478" s="5">
        <f t="shared" si="103"/>
        <v>352.40223839482314</v>
      </c>
      <c r="C478" s="6">
        <f t="shared" si="91"/>
        <v>0.7287788301026269</v>
      </c>
      <c r="D478" s="5">
        <f t="shared" si="92"/>
        <v>46.784116534159772</v>
      </c>
      <c r="E478" s="4">
        <f t="shared" si="93"/>
        <v>3.5690760919972955</v>
      </c>
      <c r="F478" s="4">
        <f t="shared" si="94"/>
        <v>-2.6967812349577018</v>
      </c>
      <c r="G478" s="4">
        <f t="shared" si="95"/>
        <v>0.41079036559781934</v>
      </c>
      <c r="H478" s="4">
        <f t="shared" si="96"/>
        <v>-2.679139441016857</v>
      </c>
      <c r="I478" s="4">
        <f t="shared" si="96"/>
        <v>0.39441766896745756</v>
      </c>
      <c r="J478" s="4">
        <f t="shared" si="97"/>
        <v>1.4552561974644753</v>
      </c>
      <c r="K478" s="4">
        <f t="shared" si="98"/>
        <v>1.495982836580191</v>
      </c>
      <c r="L478" s="3" t="str">
        <f t="shared" si="99"/>
        <v>Early</v>
      </c>
      <c r="M478" s="5">
        <f t="shared" si="100"/>
        <v>9.3431803900095272</v>
      </c>
      <c r="N478" t="b">
        <f t="shared" si="101"/>
        <v>0</v>
      </c>
    </row>
    <row r="479" spans="1:14" x14ac:dyDescent="0.2">
      <c r="A479" s="2">
        <f t="shared" si="102"/>
        <v>18859.333333333892</v>
      </c>
      <c r="B479" s="5">
        <f t="shared" si="103"/>
        <v>7.4433061570671271</v>
      </c>
      <c r="C479" s="6">
        <f t="shared" si="91"/>
        <v>0.79770319311430316</v>
      </c>
      <c r="D479" s="5">
        <f t="shared" si="92"/>
        <v>52.911329813334667</v>
      </c>
      <c r="E479" s="4">
        <f t="shared" si="93"/>
        <v>3.7462867801150956</v>
      </c>
      <c r="F479" s="4">
        <f t="shared" si="94"/>
        <v>-2.5131807215195576</v>
      </c>
      <c r="G479" s="4">
        <f t="shared" si="95"/>
        <v>0.58176330306946666</v>
      </c>
      <c r="H479" s="4">
        <f t="shared" si="96"/>
        <v>-2.4890784281861564</v>
      </c>
      <c r="I479" s="4">
        <f t="shared" si="96"/>
        <v>0.55923388419954856</v>
      </c>
      <c r="J479" s="4">
        <f t="shared" si="97"/>
        <v>1.4648388983358798</v>
      </c>
      <c r="K479" s="4">
        <f t="shared" si="98"/>
        <v>1.5056089605609606</v>
      </c>
      <c r="L479" s="3" t="str">
        <f t="shared" si="99"/>
        <v>Early</v>
      </c>
      <c r="M479" s="5">
        <f t="shared" si="100"/>
        <v>10.127920492628157</v>
      </c>
      <c r="N479" t="b">
        <f t="shared" si="101"/>
        <v>0</v>
      </c>
    </row>
    <row r="480" spans="1:14" x14ac:dyDescent="0.2">
      <c r="A480" s="2">
        <f t="shared" si="102"/>
        <v>18859.37500000056</v>
      </c>
      <c r="B480" s="5">
        <f t="shared" si="103"/>
        <v>22.48437391931202</v>
      </c>
      <c r="C480" s="6">
        <f t="shared" si="91"/>
        <v>0.85083021612106968</v>
      </c>
      <c r="D480" s="5">
        <f t="shared" si="92"/>
        <v>58.302083395602608</v>
      </c>
      <c r="E480" s="4">
        <f t="shared" si="93"/>
        <v>3.921522737399818</v>
      </c>
      <c r="F480" s="4">
        <f t="shared" si="94"/>
        <v>-2.3323933126812428</v>
      </c>
      <c r="G480" s="4">
        <f t="shared" si="95"/>
        <v>0.75150198741080365</v>
      </c>
      <c r="H480" s="4">
        <f t="shared" si="96"/>
        <v>-2.3027201822287044</v>
      </c>
      <c r="I480" s="4">
        <f t="shared" si="96"/>
        <v>0.72350977130448291</v>
      </c>
      <c r="J480" s="4">
        <f t="shared" si="97"/>
        <v>1.4744215992072842</v>
      </c>
      <c r="K480" s="4">
        <f t="shared" si="98"/>
        <v>1.5152313407307456</v>
      </c>
      <c r="L480" s="3" t="str">
        <f t="shared" si="99"/>
        <v>Early</v>
      </c>
      <c r="M480" s="5">
        <f t="shared" si="100"/>
        <v>10.896560546301616</v>
      </c>
      <c r="N480" t="b">
        <f t="shared" si="101"/>
        <v>0</v>
      </c>
    </row>
    <row r="481" spans="1:14" x14ac:dyDescent="0.2">
      <c r="A481" s="2">
        <f t="shared" si="102"/>
        <v>18859.416666667228</v>
      </c>
      <c r="B481" s="5">
        <f t="shared" si="103"/>
        <v>37.525441681556913</v>
      </c>
      <c r="C481" s="6">
        <f t="shared" si="91"/>
        <v>0.8893442067515791</v>
      </c>
      <c r="D481" s="5">
        <f t="shared" si="92"/>
        <v>62.790955541466339</v>
      </c>
      <c r="E481" s="4">
        <f t="shared" si="93"/>
        <v>4.0979773822733563</v>
      </c>
      <c r="F481" s="4">
        <f t="shared" si="94"/>
        <v>-2.1512944711475628</v>
      </c>
      <c r="G481" s="4">
        <f t="shared" si="95"/>
        <v>0.92326366004669691</v>
      </c>
      <c r="H481" s="4">
        <f t="shared" si="96"/>
        <v>-2.1170106995518863</v>
      </c>
      <c r="I481" s="4">
        <f t="shared" si="96"/>
        <v>0.89056310266010374</v>
      </c>
      <c r="J481" s="4">
        <f t="shared" si="97"/>
        <v>1.4840043000786887</v>
      </c>
      <c r="K481" s="4">
        <f t="shared" si="98"/>
        <v>1.5248499734458971</v>
      </c>
      <c r="L481" s="3" t="str">
        <f t="shared" si="99"/>
        <v>Early</v>
      </c>
      <c r="M481" s="5">
        <f t="shared" si="100"/>
        <v>11.662379703891261</v>
      </c>
      <c r="N481" t="b">
        <f t="shared" si="101"/>
        <v>0</v>
      </c>
    </row>
    <row r="482" spans="1:14" x14ac:dyDescent="0.2">
      <c r="A482" s="2">
        <f t="shared" si="102"/>
        <v>18859.458333333896</v>
      </c>
      <c r="B482" s="5">
        <f t="shared" si="103"/>
        <v>52.566509443801806</v>
      </c>
      <c r="C482" s="6">
        <f t="shared" si="91"/>
        <v>0.91514875743327251</v>
      </c>
      <c r="D482" s="5">
        <f t="shared" si="92"/>
        <v>66.226861412331075</v>
      </c>
      <c r="E482" s="4">
        <f t="shared" si="93"/>
        <v>4.2770840120235656</v>
      </c>
      <c r="F482" s="4">
        <f t="shared" si="94"/>
        <v>-1.9685892064327015</v>
      </c>
      <c r="G482" s="4">
        <f t="shared" si="95"/>
        <v>1.0986223851132679</v>
      </c>
      <c r="H482" s="4">
        <f t="shared" si="96"/>
        <v>-1.9307905584680816</v>
      </c>
      <c r="I482" s="4">
        <f t="shared" si="96"/>
        <v>1.0621085381269362</v>
      </c>
      <c r="J482" s="4">
        <f t="shared" si="97"/>
        <v>1.4935870009500931</v>
      </c>
      <c r="K482" s="4">
        <f t="shared" si="98"/>
        <v>1.5344648554068852</v>
      </c>
      <c r="L482" s="3" t="str">
        <f t="shared" si="99"/>
        <v>Early</v>
      </c>
      <c r="M482" s="5">
        <f t="shared" si="100"/>
        <v>12.430419261962003</v>
      </c>
      <c r="N482" t="b">
        <f t="shared" si="101"/>
        <v>0</v>
      </c>
    </row>
    <row r="483" spans="1:14" x14ac:dyDescent="0.2">
      <c r="A483" s="2">
        <f t="shared" si="102"/>
        <v>18859.500000000564</v>
      </c>
      <c r="B483" s="5">
        <f t="shared" si="103"/>
        <v>67.607577206046699</v>
      </c>
      <c r="C483" s="6">
        <f t="shared" si="91"/>
        <v>0.93030649103829</v>
      </c>
      <c r="D483" s="5">
        <f t="shared" si="92"/>
        <v>68.482641821428587</v>
      </c>
      <c r="E483" s="4">
        <f t="shared" si="93"/>
        <v>4.4589580180493833</v>
      </c>
      <c r="F483" s="4">
        <f t="shared" si="94"/>
        <v>-1.7843202874320478</v>
      </c>
      <c r="G483" s="4">
        <f t="shared" si="95"/>
        <v>1.277866564993352</v>
      </c>
      <c r="H483" s="4">
        <f t="shared" si="96"/>
        <v>-1.7442513876318417</v>
      </c>
      <c r="I483" s="4">
        <f t="shared" si="96"/>
        <v>1.2386130833105775</v>
      </c>
      <c r="J483" s="4">
        <f t="shared" si="97"/>
        <v>1.5031697018214976</v>
      </c>
      <c r="K483" s="4">
        <f t="shared" si="98"/>
        <v>1.5440759836586027</v>
      </c>
      <c r="L483" s="3" t="str">
        <f t="shared" si="99"/>
        <v>Early</v>
      </c>
      <c r="M483" s="5">
        <f t="shared" si="100"/>
        <v>13.199845997461136</v>
      </c>
      <c r="N483" t="b">
        <f t="shared" si="101"/>
        <v>0</v>
      </c>
    </row>
    <row r="484" spans="1:14" x14ac:dyDescent="0.2">
      <c r="A484" s="2">
        <f t="shared" si="102"/>
        <v>18859.541666667232</v>
      </c>
      <c r="B484" s="5">
        <f t="shared" si="103"/>
        <v>82.648644968291592</v>
      </c>
      <c r="C484" s="6">
        <f t="shared" si="91"/>
        <v>0.93647728813832465</v>
      </c>
      <c r="D484" s="5">
        <f t="shared" si="92"/>
        <v>69.46813684275817</v>
      </c>
      <c r="E484" s="4">
        <f t="shared" si="93"/>
        <v>4.6427244833157291</v>
      </c>
      <c r="F484" s="4">
        <f t="shared" si="94"/>
        <v>-1.5994903057641539</v>
      </c>
      <c r="G484" s="4">
        <f t="shared" si="95"/>
        <v>1.460278088696932</v>
      </c>
      <c r="H484" s="4">
        <f t="shared" si="96"/>
        <v>-1.5585071831669095</v>
      </c>
      <c r="I484" s="4">
        <f t="shared" si="96"/>
        <v>1.4195282266962377</v>
      </c>
      <c r="J484" s="4">
        <f t="shared" si="97"/>
        <v>1.512752402692902</v>
      </c>
      <c r="K484" s="4">
        <f t="shared" si="98"/>
        <v>1.5536833555906351</v>
      </c>
      <c r="L484" s="3" t="str">
        <f t="shared" si="99"/>
        <v>Early</v>
      </c>
      <c r="M484" s="5">
        <f t="shared" si="100"/>
        <v>0.30581612931063135</v>
      </c>
      <c r="N484" t="b">
        <f t="shared" si="101"/>
        <v>0</v>
      </c>
    </row>
    <row r="485" spans="1:14" x14ac:dyDescent="0.2">
      <c r="A485" s="2">
        <f t="shared" si="102"/>
        <v>18859.5833333339</v>
      </c>
      <c r="B485" s="5">
        <f t="shared" si="103"/>
        <v>97.689712730535575</v>
      </c>
      <c r="C485" s="6">
        <f t="shared" si="91"/>
        <v>0.9344662210302066</v>
      </c>
      <c r="D485" s="5">
        <f t="shared" si="92"/>
        <v>69.142079673845643</v>
      </c>
      <c r="E485" s="4">
        <f t="shared" si="93"/>
        <v>4.8269040649837613</v>
      </c>
      <c r="F485" s="4">
        <f t="shared" si="94"/>
        <v>-1.415633512952069</v>
      </c>
      <c r="G485" s="4">
        <f t="shared" si="95"/>
        <v>1.6444727784533959</v>
      </c>
      <c r="H485" s="4">
        <f t="shared" si="96"/>
        <v>-1.3751260712711331</v>
      </c>
      <c r="I485" s="4">
        <f t="shared" si="96"/>
        <v>1.6035840066258364</v>
      </c>
      <c r="J485" s="4">
        <f t="shared" si="97"/>
        <v>1.5223351035643065</v>
      </c>
      <c r="K485" s="4">
        <f t="shared" si="98"/>
        <v>1.5632869689375022</v>
      </c>
      <c r="L485" s="3" t="str">
        <f t="shared" si="99"/>
        <v>Late</v>
      </c>
      <c r="M485" s="5">
        <f t="shared" si="100"/>
        <v>0.3532794153157634</v>
      </c>
      <c r="N485" t="b">
        <f t="shared" si="101"/>
        <v>0</v>
      </c>
    </row>
    <row r="486" spans="1:14" x14ac:dyDescent="0.2">
      <c r="A486" s="2">
        <f t="shared" si="102"/>
        <v>18859.625000000568</v>
      </c>
      <c r="B486" s="5">
        <f t="shared" si="103"/>
        <v>112.73078049278047</v>
      </c>
      <c r="C486" s="6">
        <f t="shared" si="91"/>
        <v>0.92400142444662769</v>
      </c>
      <c r="D486" s="5">
        <f t="shared" si="92"/>
        <v>67.518256815576891</v>
      </c>
      <c r="E486" s="4">
        <f t="shared" si="93"/>
        <v>5.0098896103831203</v>
      </c>
      <c r="F486" s="4">
        <f t="shared" si="94"/>
        <v>-1.2343195312717352</v>
      </c>
      <c r="G486" s="4">
        <f t="shared" si="95"/>
        <v>1.8288494505872508</v>
      </c>
      <c r="H486" s="4">
        <f t="shared" si="96"/>
        <v>-1.1956186573115259</v>
      </c>
      <c r="I486" s="4">
        <f t="shared" si="96"/>
        <v>1.7892070159224152</v>
      </c>
      <c r="J486" s="4">
        <f t="shared" si="97"/>
        <v>1.5319178044357109</v>
      </c>
      <c r="K486" s="4">
        <f t="shared" si="98"/>
        <v>1.5728868217788645</v>
      </c>
      <c r="L486" s="3" t="str">
        <f t="shared" si="99"/>
        <v>Late</v>
      </c>
      <c r="M486" s="5">
        <f t="shared" si="100"/>
        <v>1.1187225768727203</v>
      </c>
      <c r="N486" t="b">
        <f t="shared" si="101"/>
        <v>0</v>
      </c>
    </row>
    <row r="487" spans="1:14" x14ac:dyDescent="0.2">
      <c r="A487" s="2">
        <f t="shared" si="102"/>
        <v>18859.666666667235</v>
      </c>
      <c r="B487" s="5">
        <f t="shared" si="103"/>
        <v>127.77184825502536</v>
      </c>
      <c r="C487" s="6">
        <f t="shared" si="91"/>
        <v>0.90380937420676988</v>
      </c>
      <c r="D487" s="5">
        <f t="shared" si="92"/>
        <v>64.663400151328275</v>
      </c>
      <c r="E487" s="4">
        <f t="shared" si="93"/>
        <v>5.1904468987145274</v>
      </c>
      <c r="F487" s="4">
        <f t="shared" si="94"/>
        <v>-1.0566639207803379</v>
      </c>
      <c r="G487" s="4">
        <f t="shared" si="95"/>
        <v>2.0120926933949654</v>
      </c>
      <c r="H487" s="4">
        <f t="shared" si="96"/>
        <v>-1.0209644124664019</v>
      </c>
      <c r="I487" s="4">
        <f t="shared" si="96"/>
        <v>1.9750205454882961</v>
      </c>
      <c r="J487" s="4">
        <f t="shared" si="97"/>
        <v>1.5415005053071154</v>
      </c>
      <c r="K487" s="4">
        <f t="shared" si="98"/>
        <v>1.5824829125397004</v>
      </c>
      <c r="L487" s="3" t="str">
        <f t="shared" si="99"/>
        <v>Late</v>
      </c>
      <c r="M487" s="5">
        <f t="shared" si="100"/>
        <v>1.8849941420980181</v>
      </c>
      <c r="N487" t="b">
        <f t="shared" si="101"/>
        <v>0</v>
      </c>
    </row>
    <row r="488" spans="1:14" x14ac:dyDescent="0.2">
      <c r="A488" s="2">
        <f t="shared" si="102"/>
        <v>18859.708333333903</v>
      </c>
      <c r="B488" s="5">
        <f t="shared" si="103"/>
        <v>142.81291601727025</v>
      </c>
      <c r="C488" s="6">
        <f t="shared" si="91"/>
        <v>0.87196412680195667</v>
      </c>
      <c r="D488" s="5">
        <f t="shared" si="92"/>
        <v>60.687692145390024</v>
      </c>
      <c r="E488" s="4">
        <f t="shared" si="93"/>
        <v>5.3681497259132076</v>
      </c>
      <c r="F488" s="4">
        <f t="shared" si="94"/>
        <v>-0.88293023991980402</v>
      </c>
      <c r="G488" s="4">
        <f t="shared" si="95"/>
        <v>2.1936387278908573</v>
      </c>
      <c r="H488" s="4">
        <f t="shared" si="96"/>
        <v>-0.85125353442486418</v>
      </c>
      <c r="I488" s="4">
        <f t="shared" si="96"/>
        <v>2.1603375588086995</v>
      </c>
      <c r="J488" s="4">
        <f t="shared" si="97"/>
        <v>1.5510832061785198</v>
      </c>
      <c r="K488" s="4">
        <f t="shared" si="98"/>
        <v>1.5920752399904503</v>
      </c>
      <c r="L488" s="3" t="str">
        <f t="shared" si="99"/>
        <v>Late</v>
      </c>
      <c r="M488" s="5">
        <f t="shared" si="100"/>
        <v>2.6491067985591665</v>
      </c>
      <c r="N488" t="b">
        <f t="shared" si="101"/>
        <v>0</v>
      </c>
    </row>
    <row r="489" spans="1:14" x14ac:dyDescent="0.2">
      <c r="A489" s="2">
        <f t="shared" si="102"/>
        <v>18859.750000000571</v>
      </c>
      <c r="B489" s="5">
        <f t="shared" si="103"/>
        <v>157.85398377951515</v>
      </c>
      <c r="C489" s="6">
        <f t="shared" si="91"/>
        <v>0.82640969858031077</v>
      </c>
      <c r="D489" s="5">
        <f t="shared" si="92"/>
        <v>55.731674442297162</v>
      </c>
      <c r="E489" s="4">
        <f t="shared" si="93"/>
        <v>5.5437248311688592</v>
      </c>
      <c r="F489" s="4">
        <f t="shared" si="94"/>
        <v>-0.71223365005151318</v>
      </c>
      <c r="G489" s="4">
        <f t="shared" si="95"/>
        <v>2.374067660013774</v>
      </c>
      <c r="H489" s="4">
        <f t="shared" si="96"/>
        <v>-0.6854390816491206</v>
      </c>
      <c r="I489" s="4">
        <f t="shared" si="96"/>
        <v>2.3455990527477701</v>
      </c>
      <c r="J489" s="4">
        <f t="shared" si="97"/>
        <v>1.5606659070499243</v>
      </c>
      <c r="K489" s="4">
        <f t="shared" si="98"/>
        <v>1.60166380324713</v>
      </c>
      <c r="L489" s="3" t="str">
        <f t="shared" si="99"/>
        <v>Late</v>
      </c>
      <c r="M489" s="5">
        <f t="shared" si="100"/>
        <v>3.4129780504740772</v>
      </c>
      <c r="N489" t="b">
        <f t="shared" si="101"/>
        <v>1</v>
      </c>
    </row>
    <row r="490" spans="1:14" x14ac:dyDescent="0.2">
      <c r="A490" s="2">
        <f t="shared" si="102"/>
        <v>18859.791666667239</v>
      </c>
      <c r="B490" s="5">
        <f t="shared" si="103"/>
        <v>172.89505154176004</v>
      </c>
      <c r="C490" s="6">
        <f t="shared" si="91"/>
        <v>0.76553216089397724</v>
      </c>
      <c r="D490" s="5">
        <f t="shared" si="92"/>
        <v>49.954358661648143</v>
      </c>
      <c r="E490" s="4">
        <f t="shared" si="93"/>
        <v>5.7194044448426773</v>
      </c>
      <c r="F490" s="4">
        <f t="shared" si="94"/>
        <v>-0.54223615075940379</v>
      </c>
      <c r="G490" s="4">
        <f t="shared" si="95"/>
        <v>2.5555070219614708</v>
      </c>
      <c r="H490" s="4">
        <f t="shared" si="96"/>
        <v>-0.52107799126729437</v>
      </c>
      <c r="I490" s="4">
        <f t="shared" si="96"/>
        <v>2.532829751362446</v>
      </c>
      <c r="J490" s="4">
        <f t="shared" si="97"/>
        <v>1.5702486079213287</v>
      </c>
      <c r="K490" s="4">
        <f t="shared" si="98"/>
        <v>1.6112486017714116</v>
      </c>
      <c r="L490" s="3" t="str">
        <f t="shared" si="99"/>
        <v>Late</v>
      </c>
      <c r="M490" s="5">
        <f t="shared" si="100"/>
        <v>4.1854116269277943</v>
      </c>
      <c r="N490" t="b">
        <f t="shared" si="101"/>
        <v>1</v>
      </c>
    </row>
    <row r="491" spans="1:14" x14ac:dyDescent="0.2">
      <c r="A491" s="2">
        <f t="shared" si="102"/>
        <v>18859.833333333907</v>
      </c>
      <c r="B491" s="5">
        <f t="shared" si="103"/>
        <v>187.93611930400493</v>
      </c>
      <c r="C491" s="6">
        <f t="shared" si="91"/>
        <v>0.688695445886504</v>
      </c>
      <c r="D491" s="5">
        <f t="shared" si="92"/>
        <v>43.526930618935509</v>
      </c>
      <c r="E491" s="4">
        <f t="shared" si="93"/>
        <v>5.899547974761461</v>
      </c>
      <c r="F491" s="4">
        <f t="shared" si="94"/>
        <v>-0.36857155597138758</v>
      </c>
      <c r="G491" s="4">
        <f t="shared" si="95"/>
        <v>2.7423054219677674</v>
      </c>
      <c r="H491" s="4">
        <f t="shared" si="96"/>
        <v>-0.35379994124297437</v>
      </c>
      <c r="I491" s="4">
        <f t="shared" si="96"/>
        <v>2.7263661906157246</v>
      </c>
      <c r="J491" s="4">
        <f t="shared" si="97"/>
        <v>1.5798313087927331</v>
      </c>
      <c r="K491" s="4">
        <f t="shared" si="98"/>
        <v>1.6208296353706728</v>
      </c>
      <c r="L491" s="3" t="str">
        <f t="shared" si="99"/>
        <v>Late</v>
      </c>
      <c r="M491" s="5">
        <f t="shared" si="100"/>
        <v>4.9852632765123124</v>
      </c>
      <c r="N491" t="b">
        <f t="shared" si="101"/>
        <v>1</v>
      </c>
    </row>
    <row r="492" spans="1:14" x14ac:dyDescent="0.2">
      <c r="A492" s="2">
        <f t="shared" si="102"/>
        <v>18859.875000000575</v>
      </c>
      <c r="B492" s="5">
        <f t="shared" si="103"/>
        <v>202.97718706624892</v>
      </c>
      <c r="C492" s="6">
        <f t="shared" si="91"/>
        <v>0.5967412010925276</v>
      </c>
      <c r="D492" s="5">
        <f t="shared" si="92"/>
        <v>36.636858164328082</v>
      </c>
      <c r="E492" s="4">
        <f t="shared" si="93"/>
        <v>6.0920998944363038</v>
      </c>
      <c r="F492" s="4">
        <f t="shared" si="94"/>
        <v>-0.18344902543691943</v>
      </c>
      <c r="G492" s="4">
        <f t="shared" si="95"/>
        <v>2.9425570149897897</v>
      </c>
      <c r="H492" s="4">
        <f t="shared" si="96"/>
        <v>-0.17596973148219733</v>
      </c>
      <c r="I492" s="4">
        <f t="shared" si="96"/>
        <v>2.9344503268822484</v>
      </c>
      <c r="J492" s="4">
        <f t="shared" si="97"/>
        <v>1.5894140096641376</v>
      </c>
      <c r="K492" s="4">
        <f t="shared" si="98"/>
        <v>1.6304069041980154</v>
      </c>
      <c r="L492" s="3" t="str">
        <f t="shared" si="99"/>
        <v>Late</v>
      </c>
      <c r="M492" s="5">
        <f t="shared" si="100"/>
        <v>5.8483699572587664</v>
      </c>
      <c r="N492" t="b">
        <f t="shared" si="101"/>
        <v>0</v>
      </c>
    </row>
    <row r="493" spans="1:14" x14ac:dyDescent="0.2">
      <c r="A493" s="2">
        <f t="shared" si="102"/>
        <v>18859.916666667243</v>
      </c>
      <c r="B493" s="5">
        <f t="shared" si="103"/>
        <v>218.01825482849381</v>
      </c>
      <c r="C493" s="6">
        <f t="shared" si="91"/>
        <v>0.4926202219627186</v>
      </c>
      <c r="D493" s="5">
        <f t="shared" si="92"/>
        <v>29.51294713759955</v>
      </c>
      <c r="E493" s="4">
        <f t="shared" si="93"/>
        <v>2.9100521933727919E-2</v>
      </c>
      <c r="F493" s="4">
        <f t="shared" si="94"/>
        <v>2.7931041576494176E-2</v>
      </c>
      <c r="G493" s="4">
        <f t="shared" si="95"/>
        <v>-3.111273699243807</v>
      </c>
      <c r="H493" s="4">
        <f t="shared" si="96"/>
        <v>2.6786017765810698E-2</v>
      </c>
      <c r="I493" s="4">
        <f t="shared" si="96"/>
        <v>-3.110030812554363</v>
      </c>
      <c r="J493" s="4">
        <f t="shared" si="97"/>
        <v>1.5989967105355412</v>
      </c>
      <c r="K493" s="4">
        <f t="shared" si="98"/>
        <v>1.6399804087522487</v>
      </c>
      <c r="L493" s="3" t="str">
        <f t="shared" si="99"/>
        <v>Late</v>
      </c>
      <c r="M493" s="5">
        <f t="shared" si="100"/>
        <v>6.8446159963145758</v>
      </c>
      <c r="N493" t="b">
        <f t="shared" si="101"/>
        <v>0</v>
      </c>
    </row>
    <row r="494" spans="1:14" x14ac:dyDescent="0.2">
      <c r="A494" s="2">
        <f t="shared" si="102"/>
        <v>18859.958333333911</v>
      </c>
      <c r="B494" s="5">
        <f t="shared" si="103"/>
        <v>233.0593225907387</v>
      </c>
      <c r="C494" s="6">
        <f t="shared" si="91"/>
        <v>0.3827878093370578</v>
      </c>
      <c r="D494" s="5">
        <f t="shared" si="92"/>
        <v>22.506473246468826</v>
      </c>
      <c r="E494" s="4">
        <f t="shared" si="93"/>
        <v>0.30920893240232861</v>
      </c>
      <c r="F494" s="4">
        <f t="shared" si="94"/>
        <v>0.29696649635692784</v>
      </c>
      <c r="G494" s="4">
        <f t="shared" si="95"/>
        <v>-2.8196534308150758</v>
      </c>
      <c r="H494" s="4">
        <f t="shared" si="96"/>
        <v>0.284969042135166</v>
      </c>
      <c r="I494" s="4">
        <f t="shared" si="96"/>
        <v>-2.8066807541910794</v>
      </c>
      <c r="J494" s="4">
        <f t="shared" si="97"/>
        <v>1.6085794114069456</v>
      </c>
      <c r="K494" s="4">
        <f t="shared" si="98"/>
        <v>1.6495501498778493</v>
      </c>
      <c r="L494" s="3" t="str">
        <f t="shared" si="99"/>
        <v>Late</v>
      </c>
      <c r="M494" s="5">
        <f t="shared" si="100"/>
        <v>8.1219496756996836</v>
      </c>
      <c r="N494" t="b">
        <f t="shared" si="101"/>
        <v>0</v>
      </c>
    </row>
    <row r="495" spans="1:14" x14ac:dyDescent="0.2">
      <c r="A495" s="2">
        <f t="shared" si="102"/>
        <v>18860.000000000578</v>
      </c>
      <c r="B495" s="5">
        <f t="shared" si="103"/>
        <v>248.1003903529836</v>
      </c>
      <c r="C495" s="6">
        <f t="shared" si="91"/>
        <v>0.28158147555283297</v>
      </c>
      <c r="D495" s="5">
        <f t="shared" si="92"/>
        <v>16.354614807070895</v>
      </c>
      <c r="E495" s="4">
        <f t="shared" si="93"/>
        <v>0.72211231601435166</v>
      </c>
      <c r="F495" s="4">
        <f t="shared" si="94"/>
        <v>0.69541359753324616</v>
      </c>
      <c r="G495" s="4">
        <f t="shared" si="95"/>
        <v>-2.391947096895175</v>
      </c>
      <c r="H495" s="4">
        <f t="shared" si="96"/>
        <v>0.6691447724887627</v>
      </c>
      <c r="I495" s="4">
        <f t="shared" si="96"/>
        <v>-2.364010542520568</v>
      </c>
      <c r="J495" s="4">
        <f t="shared" si="97"/>
        <v>1.6181621122783501</v>
      </c>
      <c r="K495" s="4">
        <f t="shared" si="98"/>
        <v>1.6591161287648766</v>
      </c>
      <c r="L495" s="3" t="str">
        <f t="shared" si="99"/>
        <v>Late</v>
      </c>
      <c r="M495" s="5">
        <f t="shared" si="100"/>
        <v>10.005063131149043</v>
      </c>
      <c r="N495" t="b">
        <f t="shared" si="101"/>
        <v>0</v>
      </c>
    </row>
    <row r="496" spans="1:14" x14ac:dyDescent="0.2">
      <c r="A496" s="2">
        <f t="shared" si="102"/>
        <v>18860.041666667246</v>
      </c>
      <c r="B496" s="5">
        <f t="shared" si="103"/>
        <v>263.14145811522849</v>
      </c>
      <c r="C496" s="6">
        <f t="shared" si="91"/>
        <v>0.22263765751382927</v>
      </c>
      <c r="D496" s="5">
        <f t="shared" si="92"/>
        <v>12.864002706498875</v>
      </c>
      <c r="E496" s="4">
        <f t="shared" si="93"/>
        <v>1.3767939081174383</v>
      </c>
      <c r="F496" s="4">
        <f t="shared" si="94"/>
        <v>1.3367100004900656</v>
      </c>
      <c r="G496" s="4">
        <f t="shared" si="95"/>
        <v>-1.7243966974382532</v>
      </c>
      <c r="H496" s="4">
        <f t="shared" si="96"/>
        <v>1.2968282066967094</v>
      </c>
      <c r="I496" s="4">
        <f t="shared" si="96"/>
        <v>-1.6838794052850006</v>
      </c>
      <c r="J496" s="4">
        <f t="shared" si="97"/>
        <v>1.6277448131497545</v>
      </c>
      <c r="K496" s="4">
        <f t="shared" si="98"/>
        <v>1.668678346948868</v>
      </c>
      <c r="L496" s="3" t="str">
        <f t="shared" si="99"/>
        <v>Late</v>
      </c>
      <c r="M496" s="5">
        <f t="shared" si="100"/>
        <v>12.92068353478985</v>
      </c>
      <c r="N496" t="b">
        <f t="shared" si="101"/>
        <v>0</v>
      </c>
    </row>
    <row r="497" spans="1:14" x14ac:dyDescent="0.2">
      <c r="A497" s="2">
        <f t="shared" si="102"/>
        <v>18860.083333333914</v>
      </c>
      <c r="B497" s="5">
        <f t="shared" si="103"/>
        <v>278.18252587747338</v>
      </c>
      <c r="C497" s="6">
        <f t="shared" si="91"/>
        <v>0.24754898178944651</v>
      </c>
      <c r="D497" s="5">
        <f t="shared" si="92"/>
        <v>14.332520821584236</v>
      </c>
      <c r="E497" s="4">
        <f t="shared" si="93"/>
        <v>2.1187990610582901</v>
      </c>
      <c r="F497" s="4">
        <f t="shared" si="94"/>
        <v>2.0834136767894509</v>
      </c>
      <c r="G497" s="4">
        <f t="shared" si="95"/>
        <v>-0.98815622426869154</v>
      </c>
      <c r="H497" s="4">
        <f t="shared" si="96"/>
        <v>2.0476836614398541</v>
      </c>
      <c r="I497" s="4">
        <f t="shared" si="96"/>
        <v>-0.95392069548815484</v>
      </c>
      <c r="J497" s="4">
        <f t="shared" si="97"/>
        <v>1.6373275140211589</v>
      </c>
      <c r="K497" s="4">
        <f t="shared" si="98"/>
        <v>1.678236806310696</v>
      </c>
      <c r="L497" s="3" t="str">
        <f t="shared" si="99"/>
        <v>Early</v>
      </c>
      <c r="M497" s="5">
        <f t="shared" si="100"/>
        <v>1.784274917798206</v>
      </c>
      <c r="N497" t="b">
        <f t="shared" si="101"/>
        <v>0</v>
      </c>
    </row>
    <row r="498" spans="1:14" x14ac:dyDescent="0.2">
      <c r="A498" s="2">
        <f t="shared" si="102"/>
        <v>18860.125000000582</v>
      </c>
      <c r="B498" s="5">
        <f t="shared" si="103"/>
        <v>293.22359363971736</v>
      </c>
      <c r="C498" s="6">
        <f t="shared" si="91"/>
        <v>0.33597034553409738</v>
      </c>
      <c r="D498" s="5">
        <f t="shared" si="92"/>
        <v>19.631554953645537</v>
      </c>
      <c r="E498" s="4">
        <f t="shared" si="93"/>
        <v>2.627801682788224</v>
      </c>
      <c r="F498" s="4">
        <f t="shared" si="94"/>
        <v>2.6072765481895406</v>
      </c>
      <c r="G498" s="4">
        <f t="shared" si="95"/>
        <v>-0.493986109537222</v>
      </c>
      <c r="H498" s="4">
        <f t="shared" si="96"/>
        <v>2.5863971921153524</v>
      </c>
      <c r="I498" s="4">
        <f t="shared" si="96"/>
        <v>-0.47454640170658779</v>
      </c>
      <c r="J498" s="4">
        <f t="shared" si="97"/>
        <v>1.6469102148925634</v>
      </c>
      <c r="K498" s="4">
        <f t="shared" si="98"/>
        <v>1.6877915090763973</v>
      </c>
      <c r="L498" s="3" t="str">
        <f t="shared" si="99"/>
        <v>Early</v>
      </c>
      <c r="M498" s="5">
        <f t="shared" si="100"/>
        <v>4.0849955815242343</v>
      </c>
      <c r="N498" t="b">
        <f t="shared" si="101"/>
        <v>1</v>
      </c>
    </row>
    <row r="499" spans="1:14" x14ac:dyDescent="0.2">
      <c r="A499" s="2">
        <f t="shared" si="102"/>
        <v>18860.16666666725</v>
      </c>
      <c r="B499" s="5">
        <f t="shared" si="103"/>
        <v>308.26466140196226</v>
      </c>
      <c r="C499" s="6">
        <f t="shared" si="91"/>
        <v>0.44457214970562048</v>
      </c>
      <c r="D499" s="5">
        <f t="shared" si="92"/>
        <v>26.395968278813431</v>
      </c>
      <c r="E499" s="4">
        <f t="shared" si="93"/>
        <v>2.9535728899841716</v>
      </c>
      <c r="F499" s="4">
        <f t="shared" si="94"/>
        <v>2.9457485974048794</v>
      </c>
      <c r="G499" s="4">
        <f t="shared" si="95"/>
        <v>-0.18050451653246236</v>
      </c>
      <c r="H499" s="4">
        <f t="shared" si="96"/>
        <v>2.9377702218718986</v>
      </c>
      <c r="I499" s="4">
        <f t="shared" si="96"/>
        <v>-0.1731439539753013</v>
      </c>
      <c r="J499" s="4">
        <f t="shared" si="97"/>
        <v>1.6564929157639678</v>
      </c>
      <c r="K499" s="4">
        <f t="shared" si="98"/>
        <v>1.6973424578169665</v>
      </c>
      <c r="L499" s="3" t="str">
        <f t="shared" si="99"/>
        <v>Early</v>
      </c>
      <c r="M499" s="5">
        <f t="shared" si="100"/>
        <v>5.571138569297041</v>
      </c>
      <c r="N499" t="b">
        <f t="shared" si="101"/>
        <v>0</v>
      </c>
    </row>
    <row r="500" spans="1:14" x14ac:dyDescent="0.2">
      <c r="A500" s="2">
        <f t="shared" si="102"/>
        <v>18860.208333333918</v>
      </c>
      <c r="B500" s="5">
        <f t="shared" si="103"/>
        <v>323.30572916420715</v>
      </c>
      <c r="C500" s="6">
        <f t="shared" si="91"/>
        <v>0.55229671133290259</v>
      </c>
      <c r="D500" s="5">
        <f t="shared" si="92"/>
        <v>33.524720082994854</v>
      </c>
      <c r="E500" s="4">
        <f t="shared" si="93"/>
        <v>3.1944152686368965</v>
      </c>
      <c r="F500" s="4">
        <f t="shared" si="94"/>
        <v>-3.0865591292640606</v>
      </c>
      <c r="G500" s="4">
        <f t="shared" si="95"/>
        <v>5.0700447193082754E-2</v>
      </c>
      <c r="H500" s="4">
        <f t="shared" si="96"/>
        <v>-3.084303893570266</v>
      </c>
      <c r="I500" s="4">
        <f t="shared" si="96"/>
        <v>4.8622619313536876E-2</v>
      </c>
      <c r="J500" s="4">
        <f t="shared" si="97"/>
        <v>1.6660756166353723</v>
      </c>
      <c r="K500" s="4">
        <f t="shared" si="98"/>
        <v>1.7068896554481208</v>
      </c>
      <c r="L500" s="3" t="str">
        <f t="shared" si="99"/>
        <v>Early</v>
      </c>
      <c r="M500" s="5">
        <f t="shared" si="100"/>
        <v>6.6648128816887926</v>
      </c>
      <c r="N500" t="b">
        <f t="shared" si="101"/>
        <v>0</v>
      </c>
    </row>
    <row r="501" spans="1:14" x14ac:dyDescent="0.2">
      <c r="A501" s="2">
        <f t="shared" si="102"/>
        <v>18860.250000000586</v>
      </c>
      <c r="B501" s="5">
        <f t="shared" si="103"/>
        <v>338.34679692645113</v>
      </c>
      <c r="C501" s="6">
        <f t="shared" si="91"/>
        <v>0.65010891248978231</v>
      </c>
      <c r="D501" s="5">
        <f t="shared" si="92"/>
        <v>40.54981391145013</v>
      </c>
      <c r="E501" s="4">
        <f t="shared" si="93"/>
        <v>3.396542521720824</v>
      </c>
      <c r="F501" s="4">
        <f t="shared" si="94"/>
        <v>-2.8760890125881908</v>
      </c>
      <c r="G501" s="4">
        <f t="shared" si="95"/>
        <v>0.24480683063089703</v>
      </c>
      <c r="H501" s="4">
        <f t="shared" si="96"/>
        <v>-2.8653308054905029</v>
      </c>
      <c r="I501" s="4">
        <f t="shared" si="96"/>
        <v>0.23486970493347545</v>
      </c>
      <c r="J501" s="4">
        <f t="shared" si="97"/>
        <v>1.6756583175067767</v>
      </c>
      <c r="K501" s="4">
        <f t="shared" si="98"/>
        <v>1.7164331052300323</v>
      </c>
      <c r="L501" s="3" t="str">
        <f t="shared" si="99"/>
        <v>Early</v>
      </c>
      <c r="M501" s="5">
        <f t="shared" si="100"/>
        <v>7.5752659558637143</v>
      </c>
      <c r="N501" t="b">
        <f t="shared" si="101"/>
        <v>0</v>
      </c>
    </row>
    <row r="502" spans="1:14" x14ac:dyDescent="0.2">
      <c r="A502" s="2">
        <f t="shared" si="102"/>
        <v>18860.291666667254</v>
      </c>
      <c r="B502" s="5">
        <f t="shared" si="103"/>
        <v>353.38786468869694</v>
      </c>
      <c r="C502" s="6">
        <f t="shared" si="91"/>
        <v>0.7337861324685887</v>
      </c>
      <c r="D502" s="5">
        <f t="shared" si="92"/>
        <v>47.20474516505594</v>
      </c>
      <c r="E502" s="4">
        <f t="shared" si="93"/>
        <v>3.5808463189142201</v>
      </c>
      <c r="F502" s="4">
        <f t="shared" si="94"/>
        <v>-2.6845663958124821</v>
      </c>
      <c r="G502" s="4">
        <f t="shared" si="95"/>
        <v>0.42212879706877304</v>
      </c>
      <c r="H502" s="4">
        <f t="shared" si="96"/>
        <v>-2.6664738535416674</v>
      </c>
      <c r="I502" s="4">
        <f t="shared" si="96"/>
        <v>0.40533096141159164</v>
      </c>
      <c r="J502" s="4">
        <f t="shared" si="97"/>
        <v>1.6852410183781812</v>
      </c>
      <c r="K502" s="4">
        <f t="shared" si="98"/>
        <v>1.7259728107670287</v>
      </c>
      <c r="L502" s="3" t="str">
        <f t="shared" si="99"/>
        <v>Early</v>
      </c>
      <c r="M502" s="5">
        <f t="shared" si="100"/>
        <v>8.3982517961073118</v>
      </c>
      <c r="N502" t="b">
        <f t="shared" si="101"/>
        <v>0</v>
      </c>
    </row>
    <row r="503" spans="1:14" x14ac:dyDescent="0.2">
      <c r="A503" s="2">
        <f t="shared" si="102"/>
        <v>18860.333333333921</v>
      </c>
      <c r="B503" s="5">
        <f t="shared" si="103"/>
        <v>8.4289324509418293</v>
      </c>
      <c r="C503" s="6">
        <f t="shared" si="91"/>
        <v>0.80166075608161702</v>
      </c>
      <c r="D503" s="5">
        <f t="shared" si="92"/>
        <v>53.288986811825552</v>
      </c>
      <c r="E503" s="4">
        <f t="shared" si="93"/>
        <v>3.757784268704464</v>
      </c>
      <c r="F503" s="4">
        <f t="shared" si="94"/>
        <v>-2.5012935513329726</v>
      </c>
      <c r="G503" s="4">
        <f t="shared" si="95"/>
        <v>0.59287773492212048</v>
      </c>
      <c r="H503" s="4">
        <f t="shared" si="96"/>
        <v>-2.476798703077796</v>
      </c>
      <c r="I503" s="4">
        <f t="shared" si="96"/>
        <v>0.56996898726273193</v>
      </c>
      <c r="J503" s="4">
        <f t="shared" si="97"/>
        <v>1.6948237192495856</v>
      </c>
      <c r="K503" s="4">
        <f t="shared" si="98"/>
        <v>1.7355087760072618</v>
      </c>
      <c r="L503" s="3" t="str">
        <f t="shared" si="99"/>
        <v>Early</v>
      </c>
      <c r="M503" s="5">
        <f t="shared" si="100"/>
        <v>9.1813141255350548</v>
      </c>
      <c r="N503" t="b">
        <f t="shared" si="101"/>
        <v>0</v>
      </c>
    </row>
    <row r="504" spans="1:14" x14ac:dyDescent="0.2">
      <c r="A504" s="2">
        <f t="shared" si="102"/>
        <v>18860.375000000589</v>
      </c>
      <c r="B504" s="5">
        <f t="shared" si="103"/>
        <v>23.470000213184903</v>
      </c>
      <c r="C504" s="6">
        <f t="shared" si="91"/>
        <v>0.85378332941210677</v>
      </c>
      <c r="D504" s="5">
        <f t="shared" si="92"/>
        <v>58.625581071805286</v>
      </c>
      <c r="E504" s="4">
        <f t="shared" si="93"/>
        <v>3.9330247256981581</v>
      </c>
      <c r="F504" s="4">
        <f t="shared" si="94"/>
        <v>-2.3205579718974985</v>
      </c>
      <c r="G504" s="4">
        <f t="shared" si="95"/>
        <v>0.76267060413614318</v>
      </c>
      <c r="H504" s="4">
        <f t="shared" si="96"/>
        <v>-2.2905520677765043</v>
      </c>
      <c r="I504" s="4">
        <f t="shared" si="96"/>
        <v>0.73434555995514572</v>
      </c>
      <c r="J504" s="4">
        <f t="shared" si="97"/>
        <v>1.7044064201209901</v>
      </c>
      <c r="K504" s="4">
        <f t="shared" si="98"/>
        <v>1.745041005242346</v>
      </c>
      <c r="L504" s="3" t="str">
        <f t="shared" si="99"/>
        <v>Early</v>
      </c>
      <c r="M504" s="5">
        <f t="shared" si="100"/>
        <v>9.9494688834584704</v>
      </c>
      <c r="N504" t="b">
        <f t="shared" si="101"/>
        <v>0</v>
      </c>
    </row>
    <row r="505" spans="1:14" x14ac:dyDescent="0.2">
      <c r="A505" s="2">
        <f t="shared" si="102"/>
        <v>18860.416666667257</v>
      </c>
      <c r="B505" s="5">
        <f t="shared" si="103"/>
        <v>38.511067975430706</v>
      </c>
      <c r="C505" s="6">
        <f t="shared" si="91"/>
        <v>0.89140142961605284</v>
      </c>
      <c r="D505" s="5">
        <f t="shared" si="92"/>
        <v>63.049881581145357</v>
      </c>
      <c r="E505" s="4">
        <f t="shared" si="93"/>
        <v>4.1096253964839367</v>
      </c>
      <c r="F505" s="4">
        <f t="shared" si="94"/>
        <v>-2.1393769039329285</v>
      </c>
      <c r="G505" s="4">
        <f t="shared" si="95"/>
        <v>0.93463532883327316</v>
      </c>
      <c r="H505" s="4">
        <f t="shared" si="96"/>
        <v>-2.104827594125771</v>
      </c>
      <c r="I505" s="4">
        <f t="shared" si="96"/>
        <v>0.90165564731077175</v>
      </c>
      <c r="J505" s="4">
        <f t="shared" si="97"/>
        <v>1.7139891209923945</v>
      </c>
      <c r="K505" s="4">
        <f t="shared" si="98"/>
        <v>1.7545695031069628</v>
      </c>
      <c r="L505" s="3" t="str">
        <f t="shared" si="99"/>
        <v>Early</v>
      </c>
      <c r="M505" s="5">
        <f t="shared" si="100"/>
        <v>10.715353223497358</v>
      </c>
      <c r="N505" t="b">
        <f t="shared" si="101"/>
        <v>0</v>
      </c>
    </row>
    <row r="506" spans="1:14" x14ac:dyDescent="0.2">
      <c r="A506" s="2">
        <f t="shared" si="102"/>
        <v>18860.458333333925</v>
      </c>
      <c r="B506" s="5">
        <f t="shared" si="103"/>
        <v>53.552135737675599</v>
      </c>
      <c r="C506" s="6">
        <f t="shared" si="91"/>
        <v>0.91644667975647842</v>
      </c>
      <c r="D506" s="5">
        <f t="shared" si="92"/>
        <v>66.412017380677213</v>
      </c>
      <c r="E506" s="4">
        <f t="shared" si="93"/>
        <v>4.2889223441542086</v>
      </c>
      <c r="F506" s="4">
        <f t="shared" si="94"/>
        <v>-1.956555427316625</v>
      </c>
      <c r="G506" s="4">
        <f t="shared" si="95"/>
        <v>1.1102522562250536</v>
      </c>
      <c r="H506" s="4">
        <f t="shared" si="96"/>
        <v>-1.9185683910965781</v>
      </c>
      <c r="I506" s="4">
        <f t="shared" si="96"/>
        <v>1.0735240123665808</v>
      </c>
      <c r="J506" s="4">
        <f t="shared" si="97"/>
        <v>1.7235718218637999</v>
      </c>
      <c r="K506" s="4">
        <f t="shared" si="98"/>
        <v>1.7640942745784374</v>
      </c>
      <c r="L506" s="3" t="str">
        <f t="shared" si="99"/>
        <v>Early</v>
      </c>
      <c r="M506" s="5">
        <f t="shared" si="100"/>
        <v>11.483562627322412</v>
      </c>
      <c r="N506" t="b">
        <f t="shared" si="101"/>
        <v>0</v>
      </c>
    </row>
    <row r="507" spans="1:14" x14ac:dyDescent="0.2">
      <c r="A507" s="2">
        <f t="shared" si="102"/>
        <v>18860.500000000593</v>
      </c>
      <c r="B507" s="5">
        <f t="shared" si="103"/>
        <v>68.593203499919582</v>
      </c>
      <c r="C507" s="6">
        <f t="shared" si="91"/>
        <v>0.93097198768718659</v>
      </c>
      <c r="D507" s="5">
        <f t="shared" si="92"/>
        <v>68.586840506505439</v>
      </c>
      <c r="E507" s="4">
        <f t="shared" si="93"/>
        <v>4.470955972117201</v>
      </c>
      <c r="F507" s="4">
        <f t="shared" si="94"/>
        <v>-1.772210825052893</v>
      </c>
      <c r="G507" s="4">
        <f t="shared" si="95"/>
        <v>1.2897352518963896</v>
      </c>
      <c r="H507" s="4">
        <f t="shared" si="96"/>
        <v>-1.7320396572707784</v>
      </c>
      <c r="I507" s="4">
        <f t="shared" si="96"/>
        <v>1.250344023700779</v>
      </c>
      <c r="J507" s="4">
        <f t="shared" si="97"/>
        <v>1.7331545227352034</v>
      </c>
      <c r="K507" s="4">
        <f t="shared" si="98"/>
        <v>1.7736153249762763</v>
      </c>
      <c r="L507" s="3" t="str">
        <f t="shared" si="99"/>
        <v>Early</v>
      </c>
      <c r="M507" s="5">
        <f t="shared" si="100"/>
        <v>12.252943981520296</v>
      </c>
      <c r="N507" t="b">
        <f t="shared" si="101"/>
        <v>0</v>
      </c>
    </row>
    <row r="508" spans="1:14" x14ac:dyDescent="0.2">
      <c r="A508" s="2">
        <f t="shared" si="102"/>
        <v>18860.541666667261</v>
      </c>
      <c r="B508" s="5">
        <f t="shared" si="103"/>
        <v>83.634271262165385</v>
      </c>
      <c r="C508" s="6">
        <f t="shared" si="91"/>
        <v>0.93659314172485031</v>
      </c>
      <c r="D508" s="5">
        <f t="shared" si="92"/>
        <v>69.487071308410449</v>
      </c>
      <c r="E508" s="4">
        <f t="shared" si="93"/>
        <v>4.6547988540637943</v>
      </c>
      <c r="F508" s="4">
        <f t="shared" si="94"/>
        <v>-1.5873945545994657</v>
      </c>
      <c r="G508" s="4">
        <f t="shared" si="95"/>
        <v>1.4723109379467088</v>
      </c>
      <c r="H508" s="4">
        <f t="shared" si="96"/>
        <v>-1.5464002022437109</v>
      </c>
      <c r="I508" s="4">
        <f t="shared" si="96"/>
        <v>1.4315096144046362</v>
      </c>
      <c r="J508" s="4">
        <f t="shared" si="97"/>
        <v>1.742737223606607</v>
      </c>
      <c r="K508" s="4">
        <f t="shared" si="98"/>
        <v>1.7831326599616872</v>
      </c>
      <c r="L508" s="3" t="str">
        <f t="shared" si="99"/>
        <v>Early</v>
      </c>
      <c r="M508" s="5">
        <f t="shared" si="100"/>
        <v>13.018458650972535</v>
      </c>
      <c r="N508" t="b">
        <f t="shared" si="101"/>
        <v>0</v>
      </c>
    </row>
    <row r="509" spans="1:14" x14ac:dyDescent="0.2">
      <c r="A509" s="2">
        <f t="shared" si="102"/>
        <v>18860.583333333929</v>
      </c>
      <c r="B509" s="5">
        <f t="shared" si="103"/>
        <v>98.675339024410277</v>
      </c>
      <c r="C509" s="6">
        <f t="shared" si="91"/>
        <v>0.93404838753964081</v>
      </c>
      <c r="D509" s="5">
        <f t="shared" si="92"/>
        <v>69.074945207801576</v>
      </c>
      <c r="E509" s="4">
        <f t="shared" si="93"/>
        <v>4.8389479176833579</v>
      </c>
      <c r="F509" s="4">
        <f t="shared" si="94"/>
        <v>-1.4036588227012303</v>
      </c>
      <c r="G509" s="4">
        <f t="shared" si="95"/>
        <v>1.6565661248300994</v>
      </c>
      <c r="H509" s="4">
        <f t="shared" si="96"/>
        <v>-1.3632301572030989</v>
      </c>
      <c r="I509" s="4">
        <f t="shared" si="96"/>
        <v>1.6157168397963024</v>
      </c>
      <c r="J509" s="4">
        <f t="shared" si="97"/>
        <v>1.7523199244780123</v>
      </c>
      <c r="K509" s="4">
        <f t="shared" si="98"/>
        <v>1.7926462855370549</v>
      </c>
      <c r="L509" s="3" t="str">
        <f t="shared" si="99"/>
        <v>Early</v>
      </c>
      <c r="M509" s="5">
        <f t="shared" si="100"/>
        <v>0.11323604664853582</v>
      </c>
      <c r="N509" t="b">
        <f t="shared" si="101"/>
        <v>0</v>
      </c>
    </row>
    <row r="510" spans="1:14" x14ac:dyDescent="0.2">
      <c r="A510" s="2">
        <f t="shared" si="102"/>
        <v>18860.625000000597</v>
      </c>
      <c r="B510" s="5">
        <f t="shared" si="103"/>
        <v>113.71640678665335</v>
      </c>
      <c r="C510" s="6">
        <f t="shared" si="91"/>
        <v>0.92299460606422179</v>
      </c>
      <c r="D510" s="5">
        <f t="shared" si="92"/>
        <v>67.367875514397795</v>
      </c>
      <c r="E510" s="4">
        <f t="shared" si="93"/>
        <v>5.0218054135704477</v>
      </c>
      <c r="F510" s="4">
        <f t="shared" si="94"/>
        <v>-1.2225578473511205</v>
      </c>
      <c r="G510" s="4">
        <f t="shared" si="95"/>
        <v>1.8409029093053915</v>
      </c>
      <c r="H510" s="4">
        <f t="shared" si="96"/>
        <v>-1.1840188610082072</v>
      </c>
      <c r="I510" s="4">
        <f t="shared" si="96"/>
        <v>1.8013894683639795</v>
      </c>
      <c r="J510" s="4">
        <f t="shared" si="97"/>
        <v>1.7619026253494177</v>
      </c>
      <c r="K510" s="4">
        <f t="shared" si="98"/>
        <v>1.8021562080453857</v>
      </c>
      <c r="L510" s="3" t="str">
        <f t="shared" si="99"/>
        <v>Late</v>
      </c>
      <c r="M510" s="5">
        <f t="shared" si="100"/>
        <v>0.17169325722816786</v>
      </c>
      <c r="N510" t="b">
        <f t="shared" si="101"/>
        <v>0</v>
      </c>
    </row>
    <row r="511" spans="1:14" x14ac:dyDescent="0.2">
      <c r="A511" s="2">
        <f t="shared" si="102"/>
        <v>18860.666666667265</v>
      </c>
      <c r="B511" s="5">
        <f t="shared" si="103"/>
        <v>128.75747454889915</v>
      </c>
      <c r="C511" s="6">
        <f t="shared" si="91"/>
        <v>0.90210229644833007</v>
      </c>
      <c r="D511" s="5">
        <f t="shared" si="92"/>
        <v>64.435795602977649</v>
      </c>
      <c r="E511" s="4">
        <f t="shared" si="93"/>
        <v>5.2021778252732567</v>
      </c>
      <c r="F511" s="4">
        <f t="shared" si="94"/>
        <v>-1.0451622565603094</v>
      </c>
      <c r="G511" s="4">
        <f t="shared" si="95"/>
        <v>2.0240416876518021</v>
      </c>
      <c r="H511" s="4">
        <f t="shared" si="96"/>
        <v>-1.009697012058975</v>
      </c>
      <c r="I511" s="4">
        <f t="shared" si="96"/>
        <v>1.9871814271971429</v>
      </c>
      <c r="J511" s="4">
        <f t="shared" si="97"/>
        <v>1.7714853262208212</v>
      </c>
      <c r="K511" s="4">
        <f t="shared" si="98"/>
        <v>1.8116624341697301</v>
      </c>
      <c r="L511" s="3" t="str">
        <f t="shared" si="99"/>
        <v>Late</v>
      </c>
      <c r="M511" s="5">
        <f t="shared" si="100"/>
        <v>0.93787103046914466</v>
      </c>
      <c r="N511" t="b">
        <f t="shared" si="101"/>
        <v>0</v>
      </c>
    </row>
    <row r="512" spans="1:14" x14ac:dyDescent="0.2">
      <c r="A512" s="2">
        <f t="shared" si="102"/>
        <v>18860.708333333932</v>
      </c>
      <c r="B512" s="5">
        <f t="shared" si="103"/>
        <v>143.79854231114405</v>
      </c>
      <c r="C512" s="6">
        <f t="shared" si="91"/>
        <v>0.86941983344879847</v>
      </c>
      <c r="D512" s="5">
        <f t="shared" si="92"/>
        <v>60.391290247311318</v>
      </c>
      <c r="E512" s="4">
        <f t="shared" si="93"/>
        <v>5.3797046732911218</v>
      </c>
      <c r="F512" s="4">
        <f t="shared" si="94"/>
        <v>-0.87166865886833711</v>
      </c>
      <c r="G512" s="4">
        <f t="shared" si="95"/>
        <v>2.2054822678863317</v>
      </c>
      <c r="H512" s="4">
        <f t="shared" si="96"/>
        <v>-0.8402871002821537</v>
      </c>
      <c r="I512" s="4">
        <f t="shared" si="96"/>
        <v>2.1724666919588889</v>
      </c>
      <c r="J512" s="4">
        <f t="shared" si="97"/>
        <v>1.7810680270922248</v>
      </c>
      <c r="K512" s="4">
        <f t="shared" si="98"/>
        <v>1.8211649709325708</v>
      </c>
      <c r="L512" s="3" t="str">
        <f t="shared" si="99"/>
        <v>Late</v>
      </c>
      <c r="M512" s="5">
        <f t="shared" si="100"/>
        <v>1.7018456406082303</v>
      </c>
      <c r="N512" t="b">
        <f t="shared" si="101"/>
        <v>0</v>
      </c>
    </row>
    <row r="513" spans="1:14" x14ac:dyDescent="0.2">
      <c r="A513" s="2">
        <f t="shared" si="102"/>
        <v>18860.7500000006</v>
      </c>
      <c r="B513" s="5">
        <f t="shared" si="103"/>
        <v>158.83961007338803</v>
      </c>
      <c r="C513" s="6">
        <f t="shared" si="91"/>
        <v>0.8229027656068808</v>
      </c>
      <c r="D513" s="5">
        <f t="shared" si="92"/>
        <v>55.376436345610536</v>
      </c>
      <c r="E513" s="4">
        <f t="shared" si="93"/>
        <v>5.555199428669459</v>
      </c>
      <c r="F513" s="4">
        <f t="shared" si="94"/>
        <v>-0.70110749213751911</v>
      </c>
      <c r="G513" s="4">
        <f t="shared" si="95"/>
        <v>2.3858926807341674</v>
      </c>
      <c r="H513" s="4">
        <f t="shared" si="96"/>
        <v>-0.67465985384104754</v>
      </c>
      <c r="I513" s="4">
        <f t="shared" si="96"/>
        <v>2.3577749516213271</v>
      </c>
      <c r="J513" s="4">
        <f t="shared" si="97"/>
        <v>1.7906507279636301</v>
      </c>
      <c r="K513" s="4">
        <f t="shared" si="98"/>
        <v>1.8306638256951757</v>
      </c>
      <c r="L513" s="3" t="str">
        <f t="shared" si="99"/>
        <v>Late</v>
      </c>
      <c r="M513" s="5">
        <f t="shared" si="100"/>
        <v>2.4659202351749832</v>
      </c>
      <c r="N513" t="b">
        <f t="shared" si="101"/>
        <v>0</v>
      </c>
    </row>
    <row r="514" spans="1:14" x14ac:dyDescent="0.2">
      <c r="A514" s="2">
        <f t="shared" si="102"/>
        <v>18860.791666667268</v>
      </c>
      <c r="B514" s="5">
        <f t="shared" si="103"/>
        <v>173.88067783563383</v>
      </c>
      <c r="C514" s="6">
        <f t="shared" si="91"/>
        <v>0.76098547158103136</v>
      </c>
      <c r="D514" s="5">
        <f t="shared" si="92"/>
        <v>49.551152073203447</v>
      </c>
      <c r="E514" s="4">
        <f t="shared" si="93"/>
        <v>5.7310095342247891</v>
      </c>
      <c r="F514" s="4">
        <f t="shared" si="94"/>
        <v>-0.53103056352676536</v>
      </c>
      <c r="G514" s="4">
        <f t="shared" si="95"/>
        <v>2.5675201857560608</v>
      </c>
      <c r="H514" s="4">
        <f t="shared" si="96"/>
        <v>-0.51026725127302142</v>
      </c>
      <c r="I514" s="4">
        <f t="shared" si="96"/>
        <v>2.5452548824168058</v>
      </c>
      <c r="J514" s="4">
        <f t="shared" si="97"/>
        <v>1.8002334288350355</v>
      </c>
      <c r="K514" s="4">
        <f t="shared" si="98"/>
        <v>1.8401590061569175</v>
      </c>
      <c r="L514" s="3" t="str">
        <f t="shared" si="99"/>
        <v>Late</v>
      </c>
      <c r="M514" s="5">
        <f t="shared" si="100"/>
        <v>3.2394375013253458</v>
      </c>
      <c r="N514" t="b">
        <f t="shared" si="101"/>
        <v>1</v>
      </c>
    </row>
    <row r="515" spans="1:14" x14ac:dyDescent="0.2">
      <c r="A515" s="2">
        <f t="shared" si="102"/>
        <v>18860.833333333936</v>
      </c>
      <c r="B515" s="5">
        <f t="shared" si="103"/>
        <v>188.92174559787691</v>
      </c>
      <c r="C515" s="6">
        <f t="shared" si="91"/>
        <v>0.68311337852448628</v>
      </c>
      <c r="D515" s="5">
        <f t="shared" si="92"/>
        <v>43.087415097287398</v>
      </c>
      <c r="E515" s="4">
        <f t="shared" si="93"/>
        <v>5.9116705764374755</v>
      </c>
      <c r="F515" s="4">
        <f t="shared" si="94"/>
        <v>-0.35690382543406574</v>
      </c>
      <c r="G515" s="4">
        <f t="shared" si="95"/>
        <v>2.754897746081812</v>
      </c>
      <c r="H515" s="4">
        <f t="shared" si="96"/>
        <v>-0.34257945660613909</v>
      </c>
      <c r="I515" s="4">
        <f t="shared" si="96"/>
        <v>2.7394354392803932</v>
      </c>
      <c r="J515" s="4">
        <f t="shared" si="97"/>
        <v>1.809816129706439</v>
      </c>
      <c r="K515" s="4">
        <f t="shared" si="98"/>
        <v>1.849650520354571</v>
      </c>
      <c r="L515" s="3" t="str">
        <f t="shared" si="99"/>
        <v>Late</v>
      </c>
      <c r="M515" s="5">
        <f t="shared" si="100"/>
        <v>4.0420898470939406</v>
      </c>
      <c r="N515" t="b">
        <f t="shared" si="101"/>
        <v>1</v>
      </c>
    </row>
    <row r="516" spans="1:14" x14ac:dyDescent="0.2">
      <c r="A516" s="2">
        <f t="shared" si="102"/>
        <v>18860.875000000604</v>
      </c>
      <c r="B516" s="5">
        <f t="shared" si="103"/>
        <v>203.9628133601218</v>
      </c>
      <c r="C516" s="6">
        <f t="shared" si="91"/>
        <v>0.59024366486652335</v>
      </c>
      <c r="D516" s="5">
        <f t="shared" si="92"/>
        <v>36.174301305155673</v>
      </c>
      <c r="E516" s="4">
        <f t="shared" si="93"/>
        <v>6.1054532820304779</v>
      </c>
      <c r="F516" s="4">
        <f t="shared" si="94"/>
        <v>-0.17062378161642933</v>
      </c>
      <c r="G516" s="4">
        <f t="shared" si="95"/>
        <v>2.9564595079233209</v>
      </c>
      <c r="H516" s="4">
        <f t="shared" si="96"/>
        <v>-0.16366210027980044</v>
      </c>
      <c r="I516" s="4">
        <f t="shared" si="96"/>
        <v>2.9489123342937469</v>
      </c>
      <c r="J516" s="4">
        <f t="shared" si="97"/>
        <v>1.8193988305778426</v>
      </c>
      <c r="K516" s="4">
        <f t="shared" si="98"/>
        <v>1.8591383766615777</v>
      </c>
      <c r="L516" s="3" t="str">
        <f t="shared" si="99"/>
        <v>Late</v>
      </c>
      <c r="M516" s="5">
        <f t="shared" si="100"/>
        <v>4.9112524003164042</v>
      </c>
      <c r="N516" t="b">
        <f t="shared" si="101"/>
        <v>1</v>
      </c>
    </row>
    <row r="517" spans="1:14" x14ac:dyDescent="0.2">
      <c r="A517" s="2">
        <f t="shared" si="102"/>
        <v>18860.916666667272</v>
      </c>
      <c r="B517" s="5">
        <f t="shared" si="103"/>
        <v>219.0038811223676</v>
      </c>
      <c r="C517" s="6">
        <f t="shared" si="91"/>
        <v>0.48549895043365932</v>
      </c>
      <c r="D517" s="5">
        <f t="shared" si="92"/>
        <v>29.045167454342078</v>
      </c>
      <c r="E517" s="4">
        <f t="shared" si="93"/>
        <v>4.5113515851499031E-2</v>
      </c>
      <c r="F517" s="4">
        <f t="shared" si="94"/>
        <v>4.3300849318368417E-2</v>
      </c>
      <c r="G517" s="4">
        <f t="shared" si="95"/>
        <v>-3.0945906427541958</v>
      </c>
      <c r="H517" s="4">
        <f t="shared" si="96"/>
        <v>4.1526069225655125E-2</v>
      </c>
      <c r="I517" s="4">
        <f t="shared" si="96"/>
        <v>-3.0926642697797946</v>
      </c>
      <c r="J517" s="4">
        <f t="shared" si="97"/>
        <v>1.8289815314492479</v>
      </c>
      <c r="K517" s="4">
        <f t="shared" si="98"/>
        <v>1.8686225837872743</v>
      </c>
      <c r="L517" s="3" t="str">
        <f t="shared" si="99"/>
        <v>Late</v>
      </c>
      <c r="M517" s="5">
        <f t="shared" si="100"/>
        <v>5.9201276874748228</v>
      </c>
      <c r="N517" t="b">
        <f t="shared" si="101"/>
        <v>0</v>
      </c>
    </row>
    <row r="518" spans="1:14" x14ac:dyDescent="0.2">
      <c r="A518" s="2">
        <f t="shared" si="102"/>
        <v>18860.95833333394</v>
      </c>
      <c r="B518" s="5">
        <f t="shared" si="103"/>
        <v>234.04494888461159</v>
      </c>
      <c r="C518" s="6">
        <f t="shared" si="91"/>
        <v>0.37566130184317092</v>
      </c>
      <c r="D518" s="5">
        <f t="shared" si="92"/>
        <v>22.06519122113793</v>
      </c>
      <c r="E518" s="4">
        <f t="shared" si="93"/>
        <v>0.3310609114411367</v>
      </c>
      <c r="F518" s="4">
        <f t="shared" si="94"/>
        <v>0.31798224928821961</v>
      </c>
      <c r="G518" s="4">
        <f t="shared" si="95"/>
        <v>-2.796935741203364</v>
      </c>
      <c r="H518" s="4">
        <f t="shared" si="96"/>
        <v>0.30516357464208405</v>
      </c>
      <c r="I518" s="4">
        <f t="shared" si="96"/>
        <v>-2.783082915976606</v>
      </c>
      <c r="J518" s="4">
        <f t="shared" si="97"/>
        <v>1.8385642323206532</v>
      </c>
      <c r="K518" s="4">
        <f t="shared" si="98"/>
        <v>1.878103150776089</v>
      </c>
      <c r="L518" s="3" t="str">
        <f t="shared" si="99"/>
        <v>Late</v>
      </c>
      <c r="M518" s="5">
        <f t="shared" si="100"/>
        <v>7.2245557438511092</v>
      </c>
      <c r="N518" t="b">
        <f t="shared" si="101"/>
        <v>0</v>
      </c>
    </row>
    <row r="519" spans="1:14" x14ac:dyDescent="0.2">
      <c r="A519" s="2">
        <f t="shared" si="102"/>
        <v>18861.000000000608</v>
      </c>
      <c r="B519" s="5">
        <f t="shared" si="103"/>
        <v>249.08601664685648</v>
      </c>
      <c r="C519" s="6">
        <f t="shared" si="91"/>
        <v>0.27590184613155078</v>
      </c>
      <c r="D519" s="5">
        <f t="shared" si="92"/>
        <v>16.015765505755187</v>
      </c>
      <c r="E519" s="4">
        <f t="shared" si="93"/>
        <v>0.75671375894578397</v>
      </c>
      <c r="F519" s="4">
        <f t="shared" si="94"/>
        <v>0.72896947615708585</v>
      </c>
      <c r="G519" s="4">
        <f t="shared" si="95"/>
        <v>-2.3562947683700433</v>
      </c>
      <c r="H519" s="4">
        <f t="shared" si="96"/>
        <v>0.70165932035403589</v>
      </c>
      <c r="I519" s="4">
        <f t="shared" si="96"/>
        <v>-2.3273062976897121</v>
      </c>
      <c r="J519" s="4">
        <f t="shared" si="97"/>
        <v>1.8481469331920568</v>
      </c>
      <c r="K519" s="4">
        <f t="shared" si="98"/>
        <v>1.8875800870067141</v>
      </c>
      <c r="L519" s="3" t="str">
        <f t="shared" si="99"/>
        <v>Late</v>
      </c>
      <c r="M519" s="5">
        <f t="shared" si="100"/>
        <v>9.1646573368857869</v>
      </c>
      <c r="N519" t="b">
        <f t="shared" si="101"/>
        <v>0</v>
      </c>
    </row>
    <row r="520" spans="1:14" x14ac:dyDescent="0.2">
      <c r="A520" s="2">
        <f t="shared" si="102"/>
        <v>18861.041666667275</v>
      </c>
      <c r="B520" s="5">
        <f t="shared" si="103"/>
        <v>264.12708440910228</v>
      </c>
      <c r="C520" s="6">
        <f t="shared" si="91"/>
        <v>0.22148156055037069</v>
      </c>
      <c r="D520" s="5">
        <f t="shared" si="92"/>
        <v>12.796067082818487</v>
      </c>
      <c r="E520" s="4">
        <f t="shared" si="93"/>
        <v>1.4274639331765115</v>
      </c>
      <c r="F520" s="4">
        <f t="shared" si="94"/>
        <v>1.3869914060737445</v>
      </c>
      <c r="G520" s="4">
        <f t="shared" si="95"/>
        <v>-1.6734184339539826</v>
      </c>
      <c r="H520" s="4">
        <f t="shared" si="96"/>
        <v>1.3466820355205287</v>
      </c>
      <c r="I520" s="4">
        <f t="shared" si="96"/>
        <v>-1.632634136138277</v>
      </c>
      <c r="J520" s="4">
        <f t="shared" si="97"/>
        <v>1.8577296340634604</v>
      </c>
      <c r="K520" s="4">
        <f t="shared" si="98"/>
        <v>1.8970534021912493</v>
      </c>
      <c r="L520" s="3" t="str">
        <f t="shared" si="99"/>
        <v>Late</v>
      </c>
      <c r="M520" s="5">
        <f t="shared" si="100"/>
        <v>12.143503758046018</v>
      </c>
      <c r="N520" t="b">
        <f t="shared" si="101"/>
        <v>0</v>
      </c>
    </row>
    <row r="521" spans="1:14" x14ac:dyDescent="0.2">
      <c r="A521" s="2">
        <f t="shared" si="102"/>
        <v>18861.083333333943</v>
      </c>
      <c r="B521" s="5">
        <f t="shared" si="103"/>
        <v>279.16815217134535</v>
      </c>
      <c r="C521" s="6">
        <f t="shared" si="91"/>
        <v>0.2519684936049667</v>
      </c>
      <c r="D521" s="5">
        <f t="shared" si="92"/>
        <v>14.594028123525767</v>
      </c>
      <c r="E521" s="4">
        <f t="shared" si="93"/>
        <v>2.1602486955449187</v>
      </c>
      <c r="F521" s="4">
        <f t="shared" si="94"/>
        <v>2.1257635245418633</v>
      </c>
      <c r="G521" s="4">
        <f t="shared" si="95"/>
        <v>-0.94763609592315878</v>
      </c>
      <c r="H521" s="4">
        <f t="shared" si="96"/>
        <v>2.0909168978275212</v>
      </c>
      <c r="I521" s="4">
        <f t="shared" si="96"/>
        <v>-0.91434253011904443</v>
      </c>
      <c r="J521" s="4">
        <f t="shared" si="97"/>
        <v>1.8673123349348657</v>
      </c>
      <c r="K521" s="4">
        <f t="shared" si="98"/>
        <v>1.9065231063743051</v>
      </c>
      <c r="L521" s="3" t="str">
        <f t="shared" si="99"/>
        <v>Early</v>
      </c>
      <c r="M521" s="5">
        <f t="shared" si="100"/>
        <v>0.9722579168955815</v>
      </c>
      <c r="N521" t="b">
        <f t="shared" si="101"/>
        <v>0</v>
      </c>
    </row>
    <row r="522" spans="1:14" x14ac:dyDescent="0.2">
      <c r="A522" s="2">
        <f t="shared" si="102"/>
        <v>18861.125000000611</v>
      </c>
      <c r="B522" s="5">
        <f t="shared" si="103"/>
        <v>294.20921993359025</v>
      </c>
      <c r="C522" s="6">
        <f t="shared" si="91"/>
        <v>0.34280251131142658</v>
      </c>
      <c r="D522" s="5">
        <f t="shared" si="92"/>
        <v>20.047710476612462</v>
      </c>
      <c r="E522" s="4">
        <f t="shared" si="93"/>
        <v>2.6533593248041738</v>
      </c>
      <c r="F522" s="4">
        <f t="shared" si="94"/>
        <v>2.6337652334799477</v>
      </c>
      <c r="G522" s="4">
        <f t="shared" si="95"/>
        <v>-0.46933636199204032</v>
      </c>
      <c r="H522" s="4">
        <f t="shared" si="96"/>
        <v>2.6138277539274664</v>
      </c>
      <c r="I522" s="4">
        <f t="shared" si="96"/>
        <v>-0.45079228720132097</v>
      </c>
      <c r="J522" s="4">
        <f t="shared" si="97"/>
        <v>1.876895035806271</v>
      </c>
      <c r="K522" s="4">
        <f t="shared" si="98"/>
        <v>1.9159892099320781</v>
      </c>
      <c r="L522" s="3" t="str">
        <f t="shared" si="99"/>
        <v>Early</v>
      </c>
      <c r="M522" s="5">
        <f t="shared" si="100"/>
        <v>3.2042667651494772</v>
      </c>
      <c r="N522" t="b">
        <f t="shared" si="101"/>
        <v>1</v>
      </c>
    </row>
    <row r="523" spans="1:14" x14ac:dyDescent="0.2">
      <c r="A523" s="2">
        <f t="shared" si="102"/>
        <v>18861.166666667279</v>
      </c>
      <c r="B523" s="5">
        <f t="shared" si="103"/>
        <v>309.25028769583605</v>
      </c>
      <c r="C523" s="6">
        <f t="shared" si="91"/>
        <v>0.45179506404860365</v>
      </c>
      <c r="D523" s="5">
        <f t="shared" si="92"/>
        <v>26.858911849009839</v>
      </c>
      <c r="E523" s="4">
        <f t="shared" si="93"/>
        <v>2.9712407284548727</v>
      </c>
      <c r="F523" s="4">
        <f t="shared" si="94"/>
        <v>2.9641436937505881</v>
      </c>
      <c r="G523" s="4">
        <f t="shared" si="95"/>
        <v>-0.16353609176241535</v>
      </c>
      <c r="H523" s="4">
        <f t="shared" si="96"/>
        <v>2.9569064078285057</v>
      </c>
      <c r="I523" s="4">
        <f t="shared" si="96"/>
        <v>-0.15686095845080122</v>
      </c>
      <c r="J523" s="4">
        <f t="shared" si="97"/>
        <v>1.8864777366776746</v>
      </c>
      <c r="K523" s="4">
        <f t="shared" si="98"/>
        <v>1.9254517235714006</v>
      </c>
      <c r="L523" s="3" t="str">
        <f t="shared" si="99"/>
        <v>Early</v>
      </c>
      <c r="M523" s="5">
        <f t="shared" si="100"/>
        <v>4.654344869062581</v>
      </c>
      <c r="N523" t="b">
        <f t="shared" si="101"/>
        <v>1</v>
      </c>
    </row>
    <row r="524" spans="1:14" x14ac:dyDescent="0.2">
      <c r="A524" s="2">
        <f t="shared" si="102"/>
        <v>18861.208333333947</v>
      </c>
      <c r="B524" s="5">
        <f t="shared" si="103"/>
        <v>324.29135545808003</v>
      </c>
      <c r="C524" s="6">
        <f t="shared" si="91"/>
        <v>0.55907330978988756</v>
      </c>
      <c r="D524" s="5">
        <f t="shared" si="92"/>
        <v>33.991735139532985</v>
      </c>
      <c r="E524" s="4">
        <f t="shared" si="93"/>
        <v>3.2085331900580156</v>
      </c>
      <c r="F524" s="4">
        <f t="shared" si="94"/>
        <v>-3.07185113711235</v>
      </c>
      <c r="G524" s="4">
        <f t="shared" si="95"/>
        <v>6.425188886387434E-2</v>
      </c>
      <c r="H524" s="4">
        <f t="shared" si="96"/>
        <v>-3.0689940523375485</v>
      </c>
      <c r="I524" s="4">
        <f t="shared" si="96"/>
        <v>6.161937359764446E-2</v>
      </c>
      <c r="J524" s="4">
        <f t="shared" si="97"/>
        <v>1.8960604375490782</v>
      </c>
      <c r="K524" s="4">
        <f t="shared" si="98"/>
        <v>1.9349106583287623</v>
      </c>
      <c r="L524" s="3" t="str">
        <f t="shared" si="99"/>
        <v>Early</v>
      </c>
      <c r="M524" s="5">
        <f t="shared" si="100"/>
        <v>5.7313818020446901</v>
      </c>
      <c r="N524" t="b">
        <f t="shared" si="101"/>
        <v>0</v>
      </c>
    </row>
    <row r="525" spans="1:14" x14ac:dyDescent="0.2">
      <c r="A525" s="2">
        <f t="shared" si="102"/>
        <v>18861.250000000615</v>
      </c>
      <c r="B525" s="5">
        <f t="shared" si="103"/>
        <v>339.33242322032584</v>
      </c>
      <c r="C525" s="6">
        <f t="shared" si="91"/>
        <v>0.65605404595729488</v>
      </c>
      <c r="D525" s="5">
        <f t="shared" si="92"/>
        <v>40.999621700902708</v>
      </c>
      <c r="E525" s="4">
        <f t="shared" si="93"/>
        <v>3.4090150461994853</v>
      </c>
      <c r="F525" s="4">
        <f t="shared" si="94"/>
        <v>-2.8631130064016244</v>
      </c>
      <c r="G525" s="4">
        <f t="shared" si="95"/>
        <v>0.25679406285386008</v>
      </c>
      <c r="H525" s="4">
        <f t="shared" si="96"/>
        <v>-2.8518423447594357</v>
      </c>
      <c r="I525" s="4">
        <f t="shared" si="96"/>
        <v>0.24638083978209982</v>
      </c>
      <c r="J525" s="4">
        <f t="shared" si="97"/>
        <v>1.9056431384204835</v>
      </c>
      <c r="K525" s="4">
        <f t="shared" si="98"/>
        <v>1.9443660255692916</v>
      </c>
      <c r="L525" s="3" t="str">
        <f t="shared" si="99"/>
        <v>Early</v>
      </c>
      <c r="M525" s="5">
        <f t="shared" si="100"/>
        <v>6.6339153078999811</v>
      </c>
      <c r="N525" t="b">
        <f t="shared" si="101"/>
        <v>0</v>
      </c>
    </row>
    <row r="526" spans="1:14" x14ac:dyDescent="0.2">
      <c r="A526" s="2">
        <f t="shared" si="102"/>
        <v>18861.291666667283</v>
      </c>
      <c r="B526" s="5">
        <f t="shared" si="103"/>
        <v>354.37349098256982</v>
      </c>
      <c r="C526" s="6">
        <f t="shared" si="91"/>
        <v>0.73872497597906983</v>
      </c>
      <c r="D526" s="5">
        <f t="shared" si="92"/>
        <v>47.622916057551727</v>
      </c>
      <c r="E526" s="4">
        <f t="shared" si="93"/>
        <v>3.5925864836151487</v>
      </c>
      <c r="F526" s="4">
        <f t="shared" si="94"/>
        <v>-2.6723853475119599</v>
      </c>
      <c r="G526" s="4">
        <f t="shared" si="95"/>
        <v>0.43344050438736192</v>
      </c>
      <c r="H526" s="4">
        <f t="shared" si="96"/>
        <v>-2.6538459920135105</v>
      </c>
      <c r="I526" s="4">
        <f t="shared" si="96"/>
        <v>0.41622068357182834</v>
      </c>
      <c r="J526" s="4">
        <f t="shared" si="97"/>
        <v>1.9152258392918871</v>
      </c>
      <c r="K526" s="4">
        <f t="shared" si="98"/>
        <v>1.953817836985708</v>
      </c>
      <c r="L526" s="3" t="str">
        <f t="shared" si="99"/>
        <v>Early</v>
      </c>
      <c r="M526" s="5">
        <f t="shared" si="100"/>
        <v>7.4531591655226608</v>
      </c>
      <c r="N526" t="b">
        <f t="shared" si="101"/>
        <v>0</v>
      </c>
    </row>
    <row r="527" spans="1:14" x14ac:dyDescent="0.2">
      <c r="A527" s="2">
        <f t="shared" si="102"/>
        <v>18861.333333333951</v>
      </c>
      <c r="B527" s="5">
        <f t="shared" si="103"/>
        <v>9.4145587448138031</v>
      </c>
      <c r="C527" s="6">
        <f t="shared" si="91"/>
        <v>0.80555025131028424</v>
      </c>
      <c r="D527" s="5">
        <f t="shared" si="92"/>
        <v>53.663429576303081</v>
      </c>
      <c r="E527" s="4">
        <f t="shared" si="93"/>
        <v>3.7692753454234764</v>
      </c>
      <c r="F527" s="4">
        <f t="shared" si="94"/>
        <v>-2.4894163575990573</v>
      </c>
      <c r="G527" s="4">
        <f t="shared" si="95"/>
        <v>0.60398889635206388</v>
      </c>
      <c r="H527" s="4">
        <f t="shared" si="96"/>
        <v>-2.4645327407064026</v>
      </c>
      <c r="I527" s="4">
        <f t="shared" si="96"/>
        <v>0.58070376016935243</v>
      </c>
      <c r="J527" s="4">
        <f t="shared" si="97"/>
        <v>1.9248085401632906</v>
      </c>
      <c r="K527" s="4">
        <f t="shared" si="98"/>
        <v>1.963266104597259</v>
      </c>
      <c r="L527" s="3" t="str">
        <f t="shared" si="99"/>
        <v>Early</v>
      </c>
      <c r="M527" s="5">
        <f t="shared" si="100"/>
        <v>8.2346479165058035</v>
      </c>
      <c r="N527" t="b">
        <f t="shared" si="101"/>
        <v>0</v>
      </c>
    </row>
    <row r="528" spans="1:14" x14ac:dyDescent="0.2">
      <c r="A528" s="2">
        <f t="shared" si="102"/>
        <v>18861.375000000618</v>
      </c>
      <c r="B528" s="5">
        <f t="shared" si="103"/>
        <v>24.455626507060515</v>
      </c>
      <c r="C528" s="6">
        <f t="shared" si="91"/>
        <v>0.85667391288212036</v>
      </c>
      <c r="D528" s="5">
        <f t="shared" si="92"/>
        <v>58.945156394547631</v>
      </c>
      <c r="E528" s="4">
        <f t="shared" si="93"/>
        <v>3.9445331491021118</v>
      </c>
      <c r="F528" s="4">
        <f t="shared" si="94"/>
        <v>-2.3087201003273536</v>
      </c>
      <c r="G528" s="4">
        <f t="shared" si="95"/>
        <v>0.77384911481089536</v>
      </c>
      <c r="H528" s="4">
        <f t="shared" si="96"/>
        <v>-2.2783855557681258</v>
      </c>
      <c r="I528" s="4">
        <f t="shared" si="96"/>
        <v>0.74519448559369517</v>
      </c>
      <c r="J528" s="4">
        <f t="shared" si="97"/>
        <v>1.934391241034696</v>
      </c>
      <c r="K528" s="4">
        <f t="shared" si="98"/>
        <v>1.9727108407486098</v>
      </c>
      <c r="L528" s="3" t="str">
        <f t="shared" si="99"/>
        <v>Early</v>
      </c>
      <c r="M528" s="5">
        <f t="shared" si="100"/>
        <v>9.00237025300844</v>
      </c>
      <c r="N528" t="b">
        <f t="shared" si="101"/>
        <v>0</v>
      </c>
    </row>
    <row r="529" spans="1:14" x14ac:dyDescent="0.2">
      <c r="A529" s="2">
        <f t="shared" si="102"/>
        <v>18861.416666667286</v>
      </c>
      <c r="B529" s="5">
        <f t="shared" si="103"/>
        <v>39.496694269303589</v>
      </c>
      <c r="C529" s="6">
        <f t="shared" ref="C529:C592" si="104">SQRT(SIN($C$5)^2*COS($C$1)^2+COS($C$5)^2*SIN($C$1)^2+SIN($C$5)^2*SIN($C$1)^2*SIN(B529/180*PI()-$C$6)^2-2*SIN($C$5)*SIN($C$1)*COS($C$5)*COS($C$1)*COS(B529/180*PI()-$C$6))</f>
        <v>0.89340462053701708</v>
      </c>
      <c r="D529" s="5">
        <f t="shared" si="92"/>
        <v>63.304237980944166</v>
      </c>
      <c r="E529" s="4">
        <f t="shared" si="93"/>
        <v>4.1212854469607478</v>
      </c>
      <c r="F529" s="4">
        <f t="shared" si="94"/>
        <v>-2.1274518283743027</v>
      </c>
      <c r="G529" s="4">
        <f t="shared" si="95"/>
        <v>0.94602312799658272</v>
      </c>
      <c r="H529" s="4">
        <f t="shared" si="96"/>
        <v>-2.0926417246318376</v>
      </c>
      <c r="I529" s="4">
        <f t="shared" si="96"/>
        <v>0.91276820022072325</v>
      </c>
      <c r="J529" s="4">
        <f t="shared" si="97"/>
        <v>1.9439739419061013</v>
      </c>
      <c r="K529" s="4">
        <f t="shared" si="98"/>
        <v>1.9821520581087078</v>
      </c>
      <c r="L529" s="3" t="str">
        <f t="shared" si="99"/>
        <v>Early</v>
      </c>
      <c r="M529" s="5">
        <f t="shared" si="100"/>
        <v>9.7683387615827879</v>
      </c>
      <c r="N529" t="b">
        <f t="shared" si="101"/>
        <v>0</v>
      </c>
    </row>
    <row r="530" spans="1:14" x14ac:dyDescent="0.2">
      <c r="A530" s="2">
        <f t="shared" si="102"/>
        <v>18861.458333333954</v>
      </c>
      <c r="B530" s="5">
        <f t="shared" si="103"/>
        <v>54.537762031548482</v>
      </c>
      <c r="C530" s="6">
        <f t="shared" si="104"/>
        <v>0.91769959019483793</v>
      </c>
      <c r="D530" s="5">
        <f t="shared" ref="D530:D593" si="105">ASIN(C530)*180/PI()</f>
        <v>66.59206140432012</v>
      </c>
      <c r="E530" s="4">
        <f t="shared" ref="E530:E593" si="106">MOD(ACOS(-(SIN($C$5)*COS($C$1)-COS($C$5)*SIN($C$1)*COS(B530/180*PI()-$C$6))/C530)*SIGN(SIN(B530*PI()/180-$C$6))-$C$7,2*PI())</f>
        <v>4.3007727766715869</v>
      </c>
      <c r="F530" s="4">
        <f t="shared" ref="F530:F593" si="107">ACOS((COS(E530)+$B$8)/(1+$B$8*COS(E530)))*IF(E530&lt;PI(),1,-1)</f>
        <v>-1.9445147712501316</v>
      </c>
      <c r="G530" s="4">
        <f t="shared" ref="G530:G593" si="108">ACOS((COS(E530+PI())+$B$8)/(1+$B$8*COS(E530+PI())))*IF(E530&gt;PI(),1,-1)</f>
        <v>1.1218990844056007</v>
      </c>
      <c r="H530" s="4">
        <f t="shared" ref="H530:I593" si="109">F530-$B$8*SIN(F530)</f>
        <v>-1.9063447447439319</v>
      </c>
      <c r="I530" s="4">
        <f t="shared" si="109"/>
        <v>1.0849611095371638</v>
      </c>
      <c r="J530" s="4">
        <f t="shared" ref="J530:J593" si="110">MOD($J$17+2*PI()/27.32*(A530-$A$17),2*PI())</f>
        <v>1.9535566427775048</v>
      </c>
      <c r="K530" s="4">
        <f t="shared" ref="K530:K593" si="111">J530+$B$8*SIN(J530)</f>
        <v>1.9915897696696214</v>
      </c>
      <c r="L530" s="3" t="str">
        <f t="shared" ref="L530:L593" si="112">IF(MOD(E530-K530,2*PI())&lt;PI(),"Early","Late")</f>
        <v>Early</v>
      </c>
      <c r="M530" s="5">
        <f t="shared" ref="M530:M593" si="113">IF(L530="Late",MOD(I530-J530,PI()),MOD(H530-J530,PI()))/(2*PI())*27.32</f>
        <v>10.536712423460026</v>
      </c>
      <c r="N530" t="b">
        <f t="shared" ref="N530:N593" si="114">IF(M530&gt;3,IF(M530&lt;5,TRUE,FALSE), FALSE)</f>
        <v>0</v>
      </c>
    </row>
    <row r="531" spans="1:14" x14ac:dyDescent="0.2">
      <c r="A531" s="2">
        <f t="shared" ref="A531:A594" si="115">A530+1/24</f>
        <v>18861.500000000622</v>
      </c>
      <c r="B531" s="5">
        <f t="shared" ref="B531:B594" si="116">MOD((A531-$A$17)/365.25*366.25*360+$B$17,360)</f>
        <v>69.578829793794284</v>
      </c>
      <c r="C531" s="6">
        <f t="shared" si="104"/>
        <v>0.93159957380762581</v>
      </c>
      <c r="D531" s="5">
        <f t="shared" si="105"/>
        <v>68.68554808314677</v>
      </c>
      <c r="E531" s="4">
        <f t="shared" si="106"/>
        <v>4.4829619053303373</v>
      </c>
      <c r="F531" s="4">
        <f t="shared" si="107"/>
        <v>-1.7600991550504208</v>
      </c>
      <c r="G531" s="4">
        <f t="shared" si="108"/>
        <v>1.301617452877724</v>
      </c>
      <c r="H531" s="4">
        <f t="shared" si="109"/>
        <v>-1.719831592845237</v>
      </c>
      <c r="I531" s="4">
        <f t="shared" si="109"/>
        <v>1.2620938796233232</v>
      </c>
      <c r="J531" s="4">
        <f t="shared" si="110"/>
        <v>1.9631393436489084</v>
      </c>
      <c r="K531" s="4">
        <f t="shared" si="111"/>
        <v>2.0010239887453518</v>
      </c>
      <c r="L531" s="3" t="str">
        <f t="shared" si="112"/>
        <v>Early</v>
      </c>
      <c r="M531" s="5">
        <f t="shared" si="113"/>
        <v>11.306026025677399</v>
      </c>
      <c r="N531" t="b">
        <f t="shared" si="114"/>
        <v>0</v>
      </c>
    </row>
    <row r="532" spans="1:14" x14ac:dyDescent="0.2">
      <c r="A532" s="2">
        <f t="shared" si="115"/>
        <v>18861.54166666729</v>
      </c>
      <c r="B532" s="5">
        <f t="shared" si="116"/>
        <v>84.619897556038268</v>
      </c>
      <c r="C532" s="6">
        <f t="shared" si="104"/>
        <v>0.93667433073801865</v>
      </c>
      <c r="D532" s="5">
        <f t="shared" si="105"/>
        <v>69.500350361891577</v>
      </c>
      <c r="E532" s="4">
        <f t="shared" si="106"/>
        <v>4.6668745743060809</v>
      </c>
      <c r="F532" s="4">
        <f t="shared" si="107"/>
        <v>-1.5753034432038326</v>
      </c>
      <c r="G532" s="4">
        <f t="shared" si="108"/>
        <v>1.4843510674128149</v>
      </c>
      <c r="H532" s="4">
        <f t="shared" si="109"/>
        <v>-1.5343038596421432</v>
      </c>
      <c r="I532" s="4">
        <f t="shared" si="109"/>
        <v>1.4435041640878254</v>
      </c>
      <c r="J532" s="4">
        <f t="shared" si="110"/>
        <v>1.9727220445203137</v>
      </c>
      <c r="K532" s="4">
        <f t="shared" si="111"/>
        <v>2.0104547289706063</v>
      </c>
      <c r="L532" s="3" t="str">
        <f t="shared" si="112"/>
        <v>Early</v>
      </c>
      <c r="M532" s="5">
        <f t="shared" si="113"/>
        <v>12.071054916009366</v>
      </c>
      <c r="N532" t="b">
        <f t="shared" si="114"/>
        <v>0</v>
      </c>
    </row>
    <row r="533" spans="1:14" x14ac:dyDescent="0.2">
      <c r="A533" s="2">
        <f t="shared" si="115"/>
        <v>18861.583333333958</v>
      </c>
      <c r="B533" s="5">
        <f t="shared" si="116"/>
        <v>99.660965318283161</v>
      </c>
      <c r="C533" s="6">
        <f t="shared" si="104"/>
        <v>0.93359438070739575</v>
      </c>
      <c r="D533" s="5">
        <f t="shared" si="105"/>
        <v>69.002231108854502</v>
      </c>
      <c r="E533" s="4">
        <f t="shared" si="106"/>
        <v>4.8509860763682546</v>
      </c>
      <c r="F533" s="4">
        <f t="shared" si="107"/>
        <v>-1.3916956237280347</v>
      </c>
      <c r="G533" s="4">
        <f t="shared" si="108"/>
        <v>1.6686597056884294</v>
      </c>
      <c r="H533" s="4">
        <f t="shared" si="109"/>
        <v>-1.3513514476052215</v>
      </c>
      <c r="I533" s="4">
        <f t="shared" si="109"/>
        <v>1.6278558824830902</v>
      </c>
      <c r="J533" s="4">
        <f t="shared" si="110"/>
        <v>1.9823047453917191</v>
      </c>
      <c r="K533" s="4">
        <f t="shared" si="111"/>
        <v>2.0198820042995416</v>
      </c>
      <c r="L533" s="3" t="str">
        <f t="shared" si="112"/>
        <v>Early</v>
      </c>
      <c r="M533" s="5">
        <f t="shared" si="113"/>
        <v>12.824886018782943</v>
      </c>
      <c r="N533" t="b">
        <f t="shared" si="114"/>
        <v>0</v>
      </c>
    </row>
    <row r="534" spans="1:14" x14ac:dyDescent="0.2">
      <c r="A534" s="2">
        <f t="shared" si="115"/>
        <v>18861.625000000626</v>
      </c>
      <c r="B534" s="5">
        <f t="shared" si="116"/>
        <v>114.70203308052896</v>
      </c>
      <c r="C534" s="6">
        <f t="shared" si="104"/>
        <v>0.92194577017082679</v>
      </c>
      <c r="D534" s="5">
        <f t="shared" si="105"/>
        <v>67.212218597949601</v>
      </c>
      <c r="E534" s="4">
        <f t="shared" si="106"/>
        <v>5.0337102437039558</v>
      </c>
      <c r="F534" s="4">
        <f t="shared" si="107"/>
        <v>-1.2108123915818338</v>
      </c>
      <c r="G534" s="4">
        <f t="shared" si="108"/>
        <v>1.8529509415920211</v>
      </c>
      <c r="H534" s="4">
        <f t="shared" si="109"/>
        <v>-1.1724403897883595</v>
      </c>
      <c r="I534" s="4">
        <f t="shared" si="109"/>
        <v>1.8135721731032974</v>
      </c>
      <c r="J534" s="4">
        <f t="shared" si="110"/>
        <v>1.9918874462631226</v>
      </c>
      <c r="K534" s="4">
        <f t="shared" si="111"/>
        <v>2.0293058290044876</v>
      </c>
      <c r="L534" s="3" t="str">
        <f t="shared" si="112"/>
        <v>Early</v>
      </c>
      <c r="M534" s="5">
        <f t="shared" si="113"/>
        <v>13.561144856551721</v>
      </c>
      <c r="N534" t="b">
        <f t="shared" si="114"/>
        <v>0</v>
      </c>
    </row>
    <row r="535" spans="1:14" x14ac:dyDescent="0.2">
      <c r="A535" s="2">
        <f t="shared" si="115"/>
        <v>18861.666666667294</v>
      </c>
      <c r="B535" s="5">
        <f t="shared" si="116"/>
        <v>129.74310084277204</v>
      </c>
      <c r="C535" s="6">
        <f t="shared" si="104"/>
        <v>0.90034462590988973</v>
      </c>
      <c r="D535" s="5">
        <f t="shared" si="105"/>
        <v>64.203403812832761</v>
      </c>
      <c r="E535" s="4">
        <f t="shared" si="106"/>
        <v>5.2138961143003755</v>
      </c>
      <c r="F535" s="4">
        <f t="shared" si="107"/>
        <v>-1.0336777633030811</v>
      </c>
      <c r="G535" s="4">
        <f t="shared" si="108"/>
        <v>2.0359829733200043</v>
      </c>
      <c r="H535" s="4">
        <f t="shared" si="109"/>
        <v>-0.99845111397842645</v>
      </c>
      <c r="I535" s="4">
        <f t="shared" si="109"/>
        <v>1.9993397213273021</v>
      </c>
      <c r="J535" s="4">
        <f t="shared" si="110"/>
        <v>2.0014701471345262</v>
      </c>
      <c r="K535" s="4">
        <f t="shared" si="111"/>
        <v>2.0387262176746406</v>
      </c>
      <c r="L535" s="3" t="str">
        <f t="shared" si="112"/>
        <v>Late</v>
      </c>
      <c r="M535" s="5">
        <f t="shared" si="113"/>
        <v>13.650736667755627</v>
      </c>
      <c r="N535" t="b">
        <f t="shared" si="114"/>
        <v>0</v>
      </c>
    </row>
    <row r="536" spans="1:14" x14ac:dyDescent="0.2">
      <c r="A536" s="2">
        <f t="shared" si="115"/>
        <v>18861.708333333961</v>
      </c>
      <c r="B536" s="5">
        <f t="shared" si="116"/>
        <v>144.78416860501693</v>
      </c>
      <c r="C536" s="6">
        <f t="shared" si="104"/>
        <v>0.86681596045412257</v>
      </c>
      <c r="D536" s="5">
        <f t="shared" si="105"/>
        <v>60.090715545131438</v>
      </c>
      <c r="E536" s="4">
        <f t="shared" si="106"/>
        <v>5.3912503601530304</v>
      </c>
      <c r="F536" s="4">
        <f t="shared" si="107"/>
        <v>-0.86042018456077507</v>
      </c>
      <c r="G536" s="4">
        <f t="shared" si="108"/>
        <v>2.2173208334934191</v>
      </c>
      <c r="H536" s="4">
        <f t="shared" si="109"/>
        <v>-0.82933740231512798</v>
      </c>
      <c r="I536" s="4">
        <f t="shared" si="109"/>
        <v>2.1845953588797955</v>
      </c>
      <c r="J536" s="4">
        <f t="shared" si="110"/>
        <v>2.0110528480059315</v>
      </c>
      <c r="K536" s="4">
        <f t="shared" si="111"/>
        <v>2.0481431852147178</v>
      </c>
      <c r="L536" s="3" t="str">
        <f t="shared" si="112"/>
        <v>Late</v>
      </c>
      <c r="M536" s="5">
        <f t="shared" si="113"/>
        <v>0.75458245543965952</v>
      </c>
      <c r="N536" t="b">
        <f t="shared" si="114"/>
        <v>0</v>
      </c>
    </row>
    <row r="537" spans="1:14" x14ac:dyDescent="0.2">
      <c r="A537" s="2">
        <f t="shared" si="115"/>
        <v>18861.750000000629</v>
      </c>
      <c r="B537" s="5">
        <f t="shared" si="116"/>
        <v>159.82523636726273</v>
      </c>
      <c r="C537" s="6">
        <f t="shared" si="104"/>
        <v>0.8193293404174613</v>
      </c>
      <c r="D537" s="5">
        <f t="shared" si="105"/>
        <v>55.017714401406693</v>
      </c>
      <c r="E537" s="4">
        <f t="shared" si="106"/>
        <v>5.5666746375686103</v>
      </c>
      <c r="F537" s="4">
        <f t="shared" si="107"/>
        <v>-0.68998412047780278</v>
      </c>
      <c r="G537" s="4">
        <f t="shared" si="108"/>
        <v>2.3977221508294955</v>
      </c>
      <c r="H537" s="4">
        <f t="shared" si="109"/>
        <v>-0.66388659813773931</v>
      </c>
      <c r="I537" s="4">
        <f t="shared" si="109"/>
        <v>2.3699593657947018</v>
      </c>
      <c r="J537" s="4">
        <f t="shared" si="110"/>
        <v>2.0206355488773369</v>
      </c>
      <c r="K537" s="4">
        <f t="shared" si="111"/>
        <v>2.0575567468435874</v>
      </c>
      <c r="L537" s="3" t="str">
        <f t="shared" si="112"/>
        <v>Late</v>
      </c>
      <c r="M537" s="5">
        <f t="shared" si="113"/>
        <v>1.5188994453621063</v>
      </c>
      <c r="N537" t="b">
        <f t="shared" si="114"/>
        <v>0</v>
      </c>
    </row>
    <row r="538" spans="1:14" x14ac:dyDescent="0.2">
      <c r="A538" s="2">
        <f t="shared" si="115"/>
        <v>18861.791666667297</v>
      </c>
      <c r="B538" s="5">
        <f t="shared" si="116"/>
        <v>174.86630412950672</v>
      </c>
      <c r="C538" s="6">
        <f t="shared" si="104"/>
        <v>0.75636973729253998</v>
      </c>
      <c r="D538" s="5">
        <f t="shared" si="105"/>
        <v>49.145198744878265</v>
      </c>
      <c r="E538" s="4">
        <f t="shared" si="106"/>
        <v>5.7426342195393518</v>
      </c>
      <c r="F538" s="4">
        <f t="shared" si="107"/>
        <v>-0.51980876378428809</v>
      </c>
      <c r="G538" s="4">
        <f t="shared" si="108"/>
        <v>2.5795567494502767</v>
      </c>
      <c r="H538" s="4">
        <f t="shared" si="109"/>
        <v>-0.49944348280185974</v>
      </c>
      <c r="I538" s="4">
        <f t="shared" si="109"/>
        <v>2.5577074383818554</v>
      </c>
      <c r="J538" s="4">
        <f t="shared" si="110"/>
        <v>2.0302182497487404</v>
      </c>
      <c r="K538" s="4">
        <f t="shared" si="111"/>
        <v>2.0669669180928736</v>
      </c>
      <c r="L538" s="3" t="str">
        <f t="shared" si="112"/>
        <v>Late</v>
      </c>
      <c r="M538" s="5">
        <f t="shared" si="113"/>
        <v>2.2935826223348412</v>
      </c>
      <c r="N538" t="b">
        <f t="shared" si="114"/>
        <v>0</v>
      </c>
    </row>
    <row r="539" spans="1:14" x14ac:dyDescent="0.2">
      <c r="A539" s="2">
        <f t="shared" si="115"/>
        <v>18861.833333333965</v>
      </c>
      <c r="B539" s="5">
        <f t="shared" si="116"/>
        <v>189.90737189175161</v>
      </c>
      <c r="C539" s="6">
        <f t="shared" si="104"/>
        <v>0.6774661687999437</v>
      </c>
      <c r="D539" s="5">
        <f t="shared" si="105"/>
        <v>42.645956434221958</v>
      </c>
      <c r="E539" s="4">
        <f t="shared" si="106"/>
        <v>5.9238470528342262</v>
      </c>
      <c r="F539" s="4">
        <f t="shared" si="107"/>
        <v>-0.34518628272805074</v>
      </c>
      <c r="G539" s="4">
        <f t="shared" si="108"/>
        <v>2.7675484106222408</v>
      </c>
      <c r="H539" s="4">
        <f t="shared" si="109"/>
        <v>-0.33131303165131065</v>
      </c>
      <c r="I539" s="4">
        <f t="shared" si="109"/>
        <v>2.75256770669038</v>
      </c>
      <c r="J539" s="4">
        <f t="shared" si="110"/>
        <v>2.039800950620144</v>
      </c>
      <c r="K539" s="4">
        <f t="shared" si="111"/>
        <v>2.0763737148055337</v>
      </c>
      <c r="L539" s="3" t="str">
        <f t="shared" si="112"/>
        <v>Late</v>
      </c>
      <c r="M539" s="5">
        <f t="shared" si="113"/>
        <v>3.0991904303041871</v>
      </c>
      <c r="N539" t="b">
        <f t="shared" si="114"/>
        <v>1</v>
      </c>
    </row>
    <row r="540" spans="1:14" x14ac:dyDescent="0.2">
      <c r="A540" s="2">
        <f t="shared" si="115"/>
        <v>18861.875000000633</v>
      </c>
      <c r="B540" s="5">
        <f t="shared" si="116"/>
        <v>204.94843965399559</v>
      </c>
      <c r="C540" s="6">
        <f t="shared" si="104"/>
        <v>0.58369395297662585</v>
      </c>
      <c r="D540" s="5">
        <f t="shared" si="105"/>
        <v>35.710777267913613</v>
      </c>
      <c r="E540" s="4">
        <f t="shared" si="106"/>
        <v>6.1189257307112461</v>
      </c>
      <c r="F540" s="4">
        <f t="shared" si="107"/>
        <v>-0.15768539466063647</v>
      </c>
      <c r="G540" s="4">
        <f t="shared" si="108"/>
        <v>2.9704873786813106</v>
      </c>
      <c r="H540" s="4">
        <f t="shared" si="109"/>
        <v>-0.15124705230636964</v>
      </c>
      <c r="I540" s="4">
        <f t="shared" si="109"/>
        <v>2.963506243588935</v>
      </c>
      <c r="J540" s="4">
        <f t="shared" si="110"/>
        <v>2.0493836514915493</v>
      </c>
      <c r="K540" s="4">
        <f t="shared" si="111"/>
        <v>2.0857771531344009</v>
      </c>
      <c r="L540" s="3" t="str">
        <f t="shared" si="112"/>
        <v>Late</v>
      </c>
      <c r="M540" s="5">
        <f t="shared" si="113"/>
        <v>3.9747083676752006</v>
      </c>
      <c r="N540" t="b">
        <f t="shared" si="114"/>
        <v>1</v>
      </c>
    </row>
    <row r="541" spans="1:14" x14ac:dyDescent="0.2">
      <c r="A541" s="2">
        <f t="shared" si="115"/>
        <v>18861.916666667301</v>
      </c>
      <c r="B541" s="5">
        <f t="shared" si="116"/>
        <v>219.98950741624049</v>
      </c>
      <c r="C541" s="6">
        <f t="shared" si="104"/>
        <v>0.47835324003579832</v>
      </c>
      <c r="D541" s="5">
        <f t="shared" si="105"/>
        <v>28.577904653706792</v>
      </c>
      <c r="E541" s="4">
        <f t="shared" si="106"/>
        <v>6.1383050298775998E-2</v>
      </c>
      <c r="F541" s="4">
        <f t="shared" si="107"/>
        <v>5.8917341829220371E-2</v>
      </c>
      <c r="G541" s="4">
        <f t="shared" si="108"/>
        <v>-3.0776408392913819</v>
      </c>
      <c r="H541" s="4">
        <f t="shared" si="109"/>
        <v>5.6503128104581024E-2</v>
      </c>
      <c r="I541" s="4">
        <f t="shared" si="109"/>
        <v>-3.0750206018140216</v>
      </c>
      <c r="J541" s="4">
        <f t="shared" si="110"/>
        <v>2.0589663523629547</v>
      </c>
      <c r="K541" s="4">
        <f t="shared" si="111"/>
        <v>2.0951772495406957</v>
      </c>
      <c r="L541" s="3" t="str">
        <f t="shared" si="112"/>
        <v>Late</v>
      </c>
      <c r="M541" s="5">
        <f t="shared" si="113"/>
        <v>4.9968443502941167</v>
      </c>
      <c r="N541" t="b">
        <f t="shared" si="114"/>
        <v>1</v>
      </c>
    </row>
    <row r="542" spans="1:14" x14ac:dyDescent="0.2">
      <c r="A542" s="2">
        <f t="shared" si="115"/>
        <v>18861.958333333969</v>
      </c>
      <c r="B542" s="5">
        <f t="shared" si="116"/>
        <v>235.03057517848538</v>
      </c>
      <c r="C542" s="6">
        <f t="shared" si="104"/>
        <v>0.36857092019994386</v>
      </c>
      <c r="D542" s="5">
        <f t="shared" si="105"/>
        <v>21.627509199448106</v>
      </c>
      <c r="E542" s="4">
        <f t="shared" si="106"/>
        <v>0.35348613950386021</v>
      </c>
      <c r="F542" s="4">
        <f t="shared" si="107"/>
        <v>0.33955544398975102</v>
      </c>
      <c r="G542" s="4">
        <f t="shared" si="108"/>
        <v>-2.7736292505563727</v>
      </c>
      <c r="H542" s="4">
        <f t="shared" si="109"/>
        <v>0.3258996579598693</v>
      </c>
      <c r="I542" s="4">
        <f t="shared" si="109"/>
        <v>-2.7588808983163671</v>
      </c>
      <c r="J542" s="4">
        <f t="shared" si="110"/>
        <v>2.0685490532343582</v>
      </c>
      <c r="K542" s="4">
        <f t="shared" si="111"/>
        <v>2.1045740207925192</v>
      </c>
      <c r="L542" s="3" t="str">
        <f t="shared" si="112"/>
        <v>Late</v>
      </c>
      <c r="M542" s="5">
        <f t="shared" si="113"/>
        <v>6.3297888525323662</v>
      </c>
      <c r="N542" t="b">
        <f t="shared" si="114"/>
        <v>0</v>
      </c>
    </row>
    <row r="543" spans="1:14" x14ac:dyDescent="0.2">
      <c r="A543" s="2">
        <f t="shared" si="115"/>
        <v>18862.000000000637</v>
      </c>
      <c r="B543" s="5">
        <f t="shared" si="116"/>
        <v>250.07164294073027</v>
      </c>
      <c r="C543" s="6">
        <f t="shared" si="104"/>
        <v>0.27040739121337731</v>
      </c>
      <c r="D543" s="5">
        <f t="shared" si="105"/>
        <v>15.688510432869872</v>
      </c>
      <c r="E543" s="4">
        <f t="shared" si="106"/>
        <v>0.79246678717038588</v>
      </c>
      <c r="F543" s="4">
        <f t="shared" si="107"/>
        <v>0.76367550711876431</v>
      </c>
      <c r="G543" s="4">
        <f t="shared" si="108"/>
        <v>-2.3194934682964954</v>
      </c>
      <c r="H543" s="4">
        <f t="shared" si="109"/>
        <v>0.73532068916943527</v>
      </c>
      <c r="I543" s="4">
        <f t="shared" si="109"/>
        <v>-2.2894578389110234</v>
      </c>
      <c r="J543" s="4">
        <f t="shared" si="110"/>
        <v>2.0781317541057618</v>
      </c>
      <c r="K543" s="4">
        <f t="shared" si="111"/>
        <v>2.1139674839633171</v>
      </c>
      <c r="L543" s="3" t="str">
        <f t="shared" si="112"/>
        <v>Late</v>
      </c>
      <c r="M543" s="5">
        <f t="shared" si="113"/>
        <v>8.3292267142156913</v>
      </c>
      <c r="N543" t="b">
        <f t="shared" si="114"/>
        <v>0</v>
      </c>
    </row>
    <row r="544" spans="1:14" x14ac:dyDescent="0.2">
      <c r="A544" s="2">
        <f t="shared" si="115"/>
        <v>18862.041666667305</v>
      </c>
      <c r="B544" s="5">
        <f t="shared" si="116"/>
        <v>265.11271070297516</v>
      </c>
      <c r="C544" s="6">
        <f t="shared" si="104"/>
        <v>0.22072800884309185</v>
      </c>
      <c r="D544" s="5">
        <f t="shared" si="105"/>
        <v>12.751796043416615</v>
      </c>
      <c r="E544" s="4">
        <f t="shared" si="106"/>
        <v>1.4785150971090966</v>
      </c>
      <c r="F544" s="4">
        <f t="shared" si="107"/>
        <v>1.4377550624765691</v>
      </c>
      <c r="G544" s="4">
        <f t="shared" si="108"/>
        <v>-1.622163210301423</v>
      </c>
      <c r="H544" s="4">
        <f t="shared" si="109"/>
        <v>1.3971173771390522</v>
      </c>
      <c r="I544" s="4">
        <f t="shared" si="109"/>
        <v>-1.5812172888218679</v>
      </c>
      <c r="J544" s="4">
        <f t="shared" si="110"/>
        <v>2.0877144549771671</v>
      </c>
      <c r="K544" s="4">
        <f t="shared" si="111"/>
        <v>2.1233576564303074</v>
      </c>
      <c r="L544" s="3" t="str">
        <f t="shared" si="112"/>
        <v>Late</v>
      </c>
      <c r="M544" s="5">
        <f t="shared" si="113"/>
        <v>11.367070022580076</v>
      </c>
      <c r="N544" t="b">
        <f t="shared" si="114"/>
        <v>0</v>
      </c>
    </row>
    <row r="545" spans="1:14" x14ac:dyDescent="0.2">
      <c r="A545" s="2">
        <f t="shared" si="115"/>
        <v>18862.083333333972</v>
      </c>
      <c r="B545" s="5">
        <f t="shared" si="116"/>
        <v>280.15377846521915</v>
      </c>
      <c r="C545" s="6">
        <f t="shared" si="104"/>
        <v>0.25664687662526603</v>
      </c>
      <c r="D545" s="5">
        <f t="shared" si="105"/>
        <v>14.87119226570821</v>
      </c>
      <c r="E545" s="4">
        <f t="shared" si="106"/>
        <v>2.2004658642878976</v>
      </c>
      <c r="F545" s="4">
        <f t="shared" si="107"/>
        <v>2.1669127047166419</v>
      </c>
      <c r="G545" s="4">
        <f t="shared" si="108"/>
        <v>-0.90837426152566203</v>
      </c>
      <c r="H545" s="4">
        <f t="shared" si="109"/>
        <v>2.1329842927409093</v>
      </c>
      <c r="I545" s="4">
        <f t="shared" si="109"/>
        <v>-0.87604556035046954</v>
      </c>
      <c r="J545" s="4">
        <f t="shared" si="110"/>
        <v>2.0972971558485725</v>
      </c>
      <c r="K545" s="4">
        <f t="shared" si="111"/>
        <v>2.1327445558728804</v>
      </c>
      <c r="L545" s="3" t="str">
        <f t="shared" si="112"/>
        <v>Early</v>
      </c>
      <c r="M545" s="5">
        <f t="shared" si="113"/>
        <v>0.15517170546992676</v>
      </c>
      <c r="N545" t="b">
        <f t="shared" si="114"/>
        <v>0</v>
      </c>
    </row>
    <row r="546" spans="1:14" x14ac:dyDescent="0.2">
      <c r="A546" s="2">
        <f t="shared" si="115"/>
        <v>18862.12500000064</v>
      </c>
      <c r="B546" s="5">
        <f t="shared" si="116"/>
        <v>295.19484622746313</v>
      </c>
      <c r="C546" s="6">
        <f t="shared" si="104"/>
        <v>0.34970317540224455</v>
      </c>
      <c r="D546" s="5">
        <f t="shared" si="105"/>
        <v>20.469161075939027</v>
      </c>
      <c r="E546" s="4">
        <f t="shared" si="106"/>
        <v>2.6781841069358538</v>
      </c>
      <c r="F546" s="4">
        <f t="shared" si="107"/>
        <v>2.6595073030681724</v>
      </c>
      <c r="G546" s="4">
        <f t="shared" si="108"/>
        <v>-0.44540463703074673</v>
      </c>
      <c r="H546" s="4">
        <f t="shared" si="109"/>
        <v>2.6404985605843283</v>
      </c>
      <c r="I546" s="4">
        <f t="shared" si="109"/>
        <v>-0.42774089096596263</v>
      </c>
      <c r="J546" s="4">
        <f t="shared" si="110"/>
        <v>2.106879856719976</v>
      </c>
      <c r="K546" s="4">
        <f t="shared" si="111"/>
        <v>2.1421282002709821</v>
      </c>
      <c r="L546" s="3" t="str">
        <f t="shared" si="112"/>
        <v>Early</v>
      </c>
      <c r="M546" s="5">
        <f t="shared" si="113"/>
        <v>2.320234447472969</v>
      </c>
      <c r="N546" t="b">
        <f t="shared" si="114"/>
        <v>0</v>
      </c>
    </row>
    <row r="547" spans="1:14" x14ac:dyDescent="0.2">
      <c r="A547" s="2">
        <f t="shared" si="115"/>
        <v>18862.166666667308</v>
      </c>
      <c r="B547" s="5">
        <f t="shared" si="116"/>
        <v>310.23591398970893</v>
      </c>
      <c r="C547" s="6">
        <f t="shared" si="104"/>
        <v>0.45900714003740883</v>
      </c>
      <c r="D547" s="5">
        <f t="shared" si="105"/>
        <v>27.323058602645155</v>
      </c>
      <c r="E547" s="4">
        <f t="shared" si="106"/>
        <v>2.9885813465624471</v>
      </c>
      <c r="F547" s="4">
        <f t="shared" si="107"/>
        <v>2.9822003910628561</v>
      </c>
      <c r="G547" s="4">
        <f t="shared" si="108"/>
        <v>-0.1468838823799139</v>
      </c>
      <c r="H547" s="4">
        <f t="shared" si="109"/>
        <v>2.9756929447720424</v>
      </c>
      <c r="I547" s="4">
        <f t="shared" si="109"/>
        <v>-0.1408832746971227</v>
      </c>
      <c r="J547" s="4">
        <f t="shared" si="110"/>
        <v>2.1164625575913796</v>
      </c>
      <c r="K547" s="4">
        <f t="shared" si="111"/>
        <v>2.1515086079034624</v>
      </c>
      <c r="L547" s="3" t="str">
        <f t="shared" si="112"/>
        <v>Early</v>
      </c>
      <c r="M547" s="5">
        <f t="shared" si="113"/>
        <v>3.7360308553931323</v>
      </c>
      <c r="N547" t="b">
        <f t="shared" si="114"/>
        <v>1</v>
      </c>
    </row>
    <row r="548" spans="1:14" x14ac:dyDescent="0.2">
      <c r="A548" s="2">
        <f t="shared" si="115"/>
        <v>18862.208333333976</v>
      </c>
      <c r="B548" s="5">
        <f t="shared" si="116"/>
        <v>325.27698175195292</v>
      </c>
      <c r="C548" s="6">
        <f t="shared" si="104"/>
        <v>0.56580424238111071</v>
      </c>
      <c r="D548" s="5">
        <f t="shared" si="105"/>
        <v>34.458157990227903</v>
      </c>
      <c r="E548" s="4">
        <f t="shared" si="106"/>
        <v>3.2225006404880299</v>
      </c>
      <c r="F548" s="4">
        <f t="shared" si="107"/>
        <v>-3.0573004888603008</v>
      </c>
      <c r="G548" s="4">
        <f t="shared" si="108"/>
        <v>7.7659392845313757E-2</v>
      </c>
      <c r="H548" s="4">
        <f t="shared" si="109"/>
        <v>-3.0538486012049284</v>
      </c>
      <c r="I548" s="4">
        <f t="shared" si="109"/>
        <v>7.4478557249723507E-2</v>
      </c>
      <c r="J548" s="4">
        <f t="shared" si="110"/>
        <v>2.1260452584627849</v>
      </c>
      <c r="K548" s="4">
        <f t="shared" si="111"/>
        <v>2.1608857973463969</v>
      </c>
      <c r="L548" s="3" t="str">
        <f t="shared" si="112"/>
        <v>Early</v>
      </c>
      <c r="M548" s="5">
        <f t="shared" si="113"/>
        <v>4.7972359356618384</v>
      </c>
      <c r="N548" t="b">
        <f t="shared" si="114"/>
        <v>1</v>
      </c>
    </row>
    <row r="549" spans="1:14" x14ac:dyDescent="0.2">
      <c r="A549" s="2">
        <f t="shared" si="115"/>
        <v>18862.250000000644</v>
      </c>
      <c r="B549" s="5">
        <f t="shared" si="116"/>
        <v>340.31804951419872</v>
      </c>
      <c r="C549" s="6">
        <f t="shared" si="104"/>
        <v>0.66193689641943554</v>
      </c>
      <c r="D549" s="5">
        <f t="shared" si="105"/>
        <v>41.447759342476644</v>
      </c>
      <c r="E549" s="4">
        <f t="shared" si="106"/>
        <v>3.4214181138073174</v>
      </c>
      <c r="F549" s="4">
        <f t="shared" si="107"/>
        <v>-2.8502110709609028</v>
      </c>
      <c r="G549" s="4">
        <f t="shared" si="108"/>
        <v>0.26871608585923301</v>
      </c>
      <c r="H549" s="4">
        <f t="shared" si="109"/>
        <v>-2.8384327613213243</v>
      </c>
      <c r="I549" s="4">
        <f t="shared" si="109"/>
        <v>0.25783083931706197</v>
      </c>
      <c r="J549" s="4">
        <f t="shared" si="110"/>
        <v>2.1356279593341903</v>
      </c>
      <c r="K549" s="4">
        <f t="shared" si="111"/>
        <v>2.170259787471374</v>
      </c>
      <c r="L549" s="3" t="str">
        <f t="shared" si="112"/>
        <v>Early</v>
      </c>
      <c r="M549" s="5">
        <f t="shared" si="113"/>
        <v>5.6922216925497713</v>
      </c>
      <c r="N549" t="b">
        <f t="shared" si="114"/>
        <v>0</v>
      </c>
    </row>
    <row r="550" spans="1:14" x14ac:dyDescent="0.2">
      <c r="A550" s="2">
        <f t="shared" si="115"/>
        <v>18862.291666667312</v>
      </c>
      <c r="B550" s="5">
        <f t="shared" si="116"/>
        <v>355.3591172764427</v>
      </c>
      <c r="C550" s="6">
        <f t="shared" si="104"/>
        <v>0.74359518809333047</v>
      </c>
      <c r="D550" s="5">
        <f t="shared" si="105"/>
        <v>48.038577716109579</v>
      </c>
      <c r="E550" s="4">
        <f t="shared" si="106"/>
        <v>3.60429859418563</v>
      </c>
      <c r="F550" s="4">
        <f t="shared" si="107"/>
        <v>-2.6602360504928364</v>
      </c>
      <c r="G550" s="4">
        <f t="shared" si="108"/>
        <v>0.44472746211675407</v>
      </c>
      <c r="H550" s="4">
        <f t="shared" si="109"/>
        <v>-2.6412537864301688</v>
      </c>
      <c r="I550" s="4">
        <f t="shared" si="109"/>
        <v>0.42708877549934582</v>
      </c>
      <c r="J550" s="4">
        <f t="shared" si="110"/>
        <v>2.1452106602055938</v>
      </c>
      <c r="K550" s="4">
        <f t="shared" si="111"/>
        <v>2.1796305974437686</v>
      </c>
      <c r="L550" s="3" t="str">
        <f t="shared" si="112"/>
        <v>Early</v>
      </c>
      <c r="M550" s="5">
        <f t="shared" si="113"/>
        <v>6.5079114988592091</v>
      </c>
      <c r="N550" t="b">
        <f t="shared" si="114"/>
        <v>0</v>
      </c>
    </row>
    <row r="551" spans="1:14" x14ac:dyDescent="0.2">
      <c r="A551" s="2">
        <f t="shared" si="115"/>
        <v>18862.33333333398</v>
      </c>
      <c r="B551" s="5">
        <f t="shared" si="116"/>
        <v>10.400185038688505</v>
      </c>
      <c r="C551" s="6">
        <f t="shared" si="104"/>
        <v>0.80937190658555047</v>
      </c>
      <c r="D551" s="5">
        <f t="shared" si="105"/>
        <v>54.034610310341137</v>
      </c>
      <c r="E551" s="4">
        <f t="shared" si="106"/>
        <v>3.7807611274031139</v>
      </c>
      <c r="F551" s="4">
        <f t="shared" si="107"/>
        <v>-2.4775480326477979</v>
      </c>
      <c r="G551" s="4">
        <f t="shared" si="108"/>
        <v>0.6150979119318134</v>
      </c>
      <c r="H551" s="4">
        <f t="shared" si="109"/>
        <v>-2.4522794437037634</v>
      </c>
      <c r="I551" s="4">
        <f t="shared" si="109"/>
        <v>0.59143933378499836</v>
      </c>
      <c r="J551" s="4">
        <f t="shared" si="110"/>
        <v>2.1547933610769974</v>
      </c>
      <c r="K551" s="4">
        <f t="shared" si="111"/>
        <v>2.1889982467209843</v>
      </c>
      <c r="L551" s="3" t="str">
        <f t="shared" si="112"/>
        <v>Early</v>
      </c>
      <c r="M551" s="5">
        <f t="shared" si="113"/>
        <v>7.2879266370214504</v>
      </c>
      <c r="N551" t="b">
        <f t="shared" si="114"/>
        <v>0</v>
      </c>
    </row>
    <row r="552" spans="1:14" x14ac:dyDescent="0.2">
      <c r="A552" s="2">
        <f t="shared" si="115"/>
        <v>18862.375000000648</v>
      </c>
      <c r="B552" s="5">
        <f t="shared" si="116"/>
        <v>25.441252800932489</v>
      </c>
      <c r="C552" s="6">
        <f t="shared" si="104"/>
        <v>0.85950245810790282</v>
      </c>
      <c r="D552" s="5">
        <f t="shared" si="105"/>
        <v>59.260764734423546</v>
      </c>
      <c r="E552" s="4">
        <f t="shared" si="106"/>
        <v>3.9560485725740437</v>
      </c>
      <c r="F552" s="4">
        <f t="shared" si="107"/>
        <v>-2.2968791674213072</v>
      </c>
      <c r="G552" s="4">
        <f t="shared" si="108"/>
        <v>0.78503811826651881</v>
      </c>
      <c r="H552" s="4">
        <f t="shared" si="109"/>
        <v>-2.2662201499766539</v>
      </c>
      <c r="I552" s="4">
        <f t="shared" si="109"/>
        <v>0.75605718032125535</v>
      </c>
      <c r="J552" s="4">
        <f t="shared" si="110"/>
        <v>2.1643760619484027</v>
      </c>
      <c r="K552" s="4">
        <f t="shared" si="111"/>
        <v>2.1983627550506628</v>
      </c>
      <c r="L552" s="3" t="str">
        <f t="shared" si="112"/>
        <v>Early</v>
      </c>
      <c r="M552" s="5">
        <f t="shared" si="113"/>
        <v>8.0552668126022429</v>
      </c>
      <c r="N552" t="b">
        <f t="shared" si="114"/>
        <v>0</v>
      </c>
    </row>
    <row r="553" spans="1:14" x14ac:dyDescent="0.2">
      <c r="A553" s="2">
        <f t="shared" si="115"/>
        <v>18862.416666667315</v>
      </c>
      <c r="B553" s="5">
        <f t="shared" si="116"/>
        <v>40.482320563176472</v>
      </c>
      <c r="C553" s="6">
        <f t="shared" si="104"/>
        <v>0.89535438204328943</v>
      </c>
      <c r="D553" s="5">
        <f t="shared" si="105"/>
        <v>63.553985390410276</v>
      </c>
      <c r="E553" s="4">
        <f t="shared" si="106"/>
        <v>4.1329576930250749</v>
      </c>
      <c r="F553" s="4">
        <f t="shared" si="107"/>
        <v>-2.115519130913353</v>
      </c>
      <c r="G553" s="4">
        <f t="shared" si="108"/>
        <v>0.95742726513675425</v>
      </c>
      <c r="H553" s="4">
        <f t="shared" si="109"/>
        <v>-2.0804530215006536</v>
      </c>
      <c r="I553" s="4">
        <f t="shared" si="109"/>
        <v>0.92390101803409663</v>
      </c>
      <c r="J553" s="4">
        <f t="shared" si="110"/>
        <v>2.173958762819808</v>
      </c>
      <c r="K553" s="4">
        <f t="shared" si="111"/>
        <v>2.2077241424688681</v>
      </c>
      <c r="L553" s="3" t="str">
        <f t="shared" si="112"/>
        <v>Early</v>
      </c>
      <c r="M553" s="5">
        <f t="shared" si="113"/>
        <v>8.8213366206433097</v>
      </c>
      <c r="N553" t="b">
        <f t="shared" si="114"/>
        <v>0</v>
      </c>
    </row>
    <row r="554" spans="1:14" x14ac:dyDescent="0.2">
      <c r="A554" s="2">
        <f t="shared" si="115"/>
        <v>18862.458333333983</v>
      </c>
      <c r="B554" s="5">
        <f t="shared" si="116"/>
        <v>55.523388325422275</v>
      </c>
      <c r="C554" s="6">
        <f t="shared" si="104"/>
        <v>0.91890803781284625</v>
      </c>
      <c r="D554" s="5">
        <f t="shared" si="105"/>
        <v>66.766962998106493</v>
      </c>
      <c r="E554" s="4">
        <f t="shared" si="106"/>
        <v>4.3126351519198032</v>
      </c>
      <c r="F554" s="4">
        <f t="shared" si="107"/>
        <v>-1.9324674386442739</v>
      </c>
      <c r="G554" s="4">
        <f t="shared" si="108"/>
        <v>1.1335627613848436</v>
      </c>
      <c r="H554" s="4">
        <f t="shared" si="109"/>
        <v>-1.8941198587164823</v>
      </c>
      <c r="I554" s="4">
        <f t="shared" si="109"/>
        <v>1.0964197735202084</v>
      </c>
      <c r="J554" s="4">
        <f t="shared" si="110"/>
        <v>2.1835414636912116</v>
      </c>
      <c r="K554" s="4">
        <f t="shared" si="111"/>
        <v>2.2170824292982489</v>
      </c>
      <c r="L554" s="3" t="str">
        <f t="shared" si="112"/>
        <v>Early</v>
      </c>
      <c r="M554" s="5">
        <f t="shared" si="113"/>
        <v>9.5898676098438163</v>
      </c>
      <c r="N554" t="b">
        <f t="shared" si="114"/>
        <v>0</v>
      </c>
    </row>
    <row r="555" spans="1:14" x14ac:dyDescent="0.2">
      <c r="A555" s="2">
        <f t="shared" si="115"/>
        <v>18862.500000000651</v>
      </c>
      <c r="B555" s="5">
        <f t="shared" si="116"/>
        <v>70.564456087666258</v>
      </c>
      <c r="C555" s="6">
        <f t="shared" si="104"/>
        <v>0.9321895963834298</v>
      </c>
      <c r="D555" s="5">
        <f t="shared" si="105"/>
        <v>68.778746755007873</v>
      </c>
      <c r="E555" s="4">
        <f t="shared" si="106"/>
        <v>4.4949754390839631</v>
      </c>
      <c r="F555" s="4">
        <f t="shared" si="107"/>
        <v>-1.7479856819563104</v>
      </c>
      <c r="G555" s="4">
        <f t="shared" si="108"/>
        <v>1.3135128257654523</v>
      </c>
      <c r="H555" s="4">
        <f t="shared" si="109"/>
        <v>-1.7076276191765765</v>
      </c>
      <c r="I555" s="4">
        <f t="shared" si="109"/>
        <v>1.2738623501684181</v>
      </c>
      <c r="J555" s="4">
        <f t="shared" si="110"/>
        <v>2.1931241645626152</v>
      </c>
      <c r="K555" s="4">
        <f t="shared" si="111"/>
        <v>2.2264376361461768</v>
      </c>
      <c r="L555" s="3" t="str">
        <f t="shared" si="112"/>
        <v>Early</v>
      </c>
      <c r="M555" s="5">
        <f t="shared" si="113"/>
        <v>10.359090282761136</v>
      </c>
      <c r="N555" t="b">
        <f t="shared" si="114"/>
        <v>0</v>
      </c>
    </row>
    <row r="556" spans="1:14" x14ac:dyDescent="0.2">
      <c r="A556" s="2">
        <f t="shared" si="115"/>
        <v>18862.541666667319</v>
      </c>
      <c r="B556" s="5">
        <f t="shared" si="116"/>
        <v>85.605523849912061</v>
      </c>
      <c r="C556" s="6">
        <f t="shared" si="104"/>
        <v>0.93672090443601252</v>
      </c>
      <c r="D556" s="5">
        <f t="shared" si="105"/>
        <v>69.507971545514408</v>
      </c>
      <c r="E556" s="4">
        <f t="shared" si="106"/>
        <v>4.6789511708977276</v>
      </c>
      <c r="F556" s="4">
        <f t="shared" si="107"/>
        <v>-1.5632174447778167</v>
      </c>
      <c r="G556" s="4">
        <f t="shared" si="108"/>
        <v>1.496398016550198</v>
      </c>
      <c r="H556" s="4">
        <f t="shared" si="109"/>
        <v>-1.5222186222809593</v>
      </c>
      <c r="I556" s="4">
        <f t="shared" si="109"/>
        <v>1.4555114339465451</v>
      </c>
      <c r="J556" s="4">
        <f t="shared" si="110"/>
        <v>2.2027068654340205</v>
      </c>
      <c r="K556" s="4">
        <f t="shared" si="111"/>
        <v>2.2357897839028511</v>
      </c>
      <c r="L556" s="3" t="str">
        <f t="shared" si="112"/>
        <v>Early</v>
      </c>
      <c r="M556" s="5">
        <f t="shared" si="113"/>
        <v>11.123602894205616</v>
      </c>
      <c r="N556" t="b">
        <f t="shared" si="114"/>
        <v>0</v>
      </c>
    </row>
    <row r="557" spans="1:14" x14ac:dyDescent="0.2">
      <c r="A557" s="2">
        <f t="shared" si="115"/>
        <v>18862.583333333987</v>
      </c>
      <c r="B557" s="5">
        <f t="shared" si="116"/>
        <v>100.64659161215604</v>
      </c>
      <c r="C557" s="6">
        <f t="shared" si="104"/>
        <v>0.93310393833604821</v>
      </c>
      <c r="D557" s="5">
        <f t="shared" si="105"/>
        <v>68.92395064818605</v>
      </c>
      <c r="E557" s="4">
        <f t="shared" si="106"/>
        <v>4.8630181185389745</v>
      </c>
      <c r="F557" s="4">
        <f t="shared" si="107"/>
        <v>-1.3797443123253577</v>
      </c>
      <c r="G557" s="4">
        <f t="shared" si="108"/>
        <v>1.6807530841318732</v>
      </c>
      <c r="H557" s="4">
        <f t="shared" si="109"/>
        <v>-1.3394903069377111</v>
      </c>
      <c r="I557" s="4">
        <f t="shared" si="109"/>
        <v>1.6400006895224015</v>
      </c>
      <c r="J557" s="4">
        <f t="shared" si="110"/>
        <v>2.2122895663054258</v>
      </c>
      <c r="K557" s="4">
        <f t="shared" si="111"/>
        <v>2.2451388937393748</v>
      </c>
      <c r="L557" s="3" t="str">
        <f t="shared" si="112"/>
        <v>Early</v>
      </c>
      <c r="M557" s="5">
        <f t="shared" si="113"/>
        <v>11.876459599222025</v>
      </c>
      <c r="N557" t="b">
        <f t="shared" si="114"/>
        <v>0</v>
      </c>
    </row>
    <row r="558" spans="1:14" x14ac:dyDescent="0.2">
      <c r="A558" s="2">
        <f t="shared" si="115"/>
        <v>18862.625000000655</v>
      </c>
      <c r="B558" s="5">
        <f t="shared" si="116"/>
        <v>115.68765937440185</v>
      </c>
      <c r="C558" s="6">
        <f t="shared" si="104"/>
        <v>0.92085441574830262</v>
      </c>
      <c r="D558" s="5">
        <f t="shared" si="105"/>
        <v>67.051313029196564</v>
      </c>
      <c r="E558" s="4">
        <f t="shared" si="106"/>
        <v>5.0456038636437954</v>
      </c>
      <c r="F558" s="4">
        <f t="shared" si="107"/>
        <v>-1.1990833570538677</v>
      </c>
      <c r="G558" s="4">
        <f t="shared" si="108"/>
        <v>1.8649932749577851</v>
      </c>
      <c r="H558" s="4">
        <f t="shared" si="109"/>
        <v>-1.1608833888413572</v>
      </c>
      <c r="I558" s="4">
        <f t="shared" si="109"/>
        <v>1.8257548271268533</v>
      </c>
      <c r="J558" s="4">
        <f t="shared" si="110"/>
        <v>2.2218722671768276</v>
      </c>
      <c r="K558" s="4">
        <f t="shared" si="111"/>
        <v>2.2544849871058141</v>
      </c>
      <c r="L558" s="3" t="str">
        <f t="shared" si="112"/>
        <v>Early</v>
      </c>
      <c r="M558" s="5">
        <f t="shared" si="113"/>
        <v>12.611396003104488</v>
      </c>
      <c r="N558" t="b">
        <f t="shared" si="114"/>
        <v>0</v>
      </c>
    </row>
    <row r="559" spans="1:14" x14ac:dyDescent="0.2">
      <c r="A559" s="2">
        <f t="shared" si="115"/>
        <v>18862.666666667323</v>
      </c>
      <c r="B559" s="5">
        <f t="shared" si="116"/>
        <v>130.72872713664583</v>
      </c>
      <c r="C559" s="6">
        <f t="shared" si="104"/>
        <v>0.8985357590427322</v>
      </c>
      <c r="D559" s="5">
        <f t="shared" si="105"/>
        <v>63.966261824643958</v>
      </c>
      <c r="E559" s="4">
        <f t="shared" si="106"/>
        <v>5.2256018187127697</v>
      </c>
      <c r="F559" s="4">
        <f t="shared" si="107"/>
        <v>-1.0222103396672071</v>
      </c>
      <c r="G559" s="4">
        <f t="shared" si="108"/>
        <v>2.0479165595332147</v>
      </c>
      <c r="H559" s="4">
        <f t="shared" si="109"/>
        <v>-0.98722656667117925</v>
      </c>
      <c r="I559" s="4">
        <f t="shared" si="109"/>
        <v>2.0114953960918776</v>
      </c>
      <c r="J559" s="4">
        <f t="shared" si="110"/>
        <v>2.231454968048233</v>
      </c>
      <c r="K559" s="4">
        <f t="shared" si="111"/>
        <v>2.2638280857292412</v>
      </c>
      <c r="L559" s="3" t="str">
        <f t="shared" si="112"/>
        <v>Early</v>
      </c>
      <c r="M559" s="5">
        <f t="shared" si="113"/>
        <v>13.324808830314991</v>
      </c>
      <c r="N559" t="b">
        <f t="shared" si="114"/>
        <v>0</v>
      </c>
    </row>
    <row r="560" spans="1:14" x14ac:dyDescent="0.2">
      <c r="A560" s="2">
        <f t="shared" si="115"/>
        <v>18862.708333333991</v>
      </c>
      <c r="B560" s="5">
        <f t="shared" si="116"/>
        <v>145.76979489888981</v>
      </c>
      <c r="C560" s="6">
        <f t="shared" si="104"/>
        <v>0.86415196496512037</v>
      </c>
      <c r="D560" s="5">
        <f t="shared" si="105"/>
        <v>59.78601135948233</v>
      </c>
      <c r="E560" s="4">
        <f t="shared" si="106"/>
        <v>5.402787215594369</v>
      </c>
      <c r="F560" s="4">
        <f t="shared" si="107"/>
        <v>-0.84918434910430274</v>
      </c>
      <c r="G560" s="4">
        <f t="shared" si="108"/>
        <v>2.2291548161444776</v>
      </c>
      <c r="H560" s="4">
        <f t="shared" si="109"/>
        <v>-0.81840393368695119</v>
      </c>
      <c r="I560" s="4">
        <f t="shared" si="109"/>
        <v>2.1967239143579911</v>
      </c>
      <c r="J560" s="4">
        <f t="shared" si="110"/>
        <v>2.2410376689196383</v>
      </c>
      <c r="K560" s="4">
        <f t="shared" si="111"/>
        <v>2.2731682116117162</v>
      </c>
      <c r="L560" s="3" t="str">
        <f t="shared" si="112"/>
        <v>Early</v>
      </c>
      <c r="M560" s="5">
        <f t="shared" si="113"/>
        <v>0.35720205646275582</v>
      </c>
      <c r="N560" t="b">
        <f t="shared" si="114"/>
        <v>0</v>
      </c>
    </row>
    <row r="561" spans="1:14" x14ac:dyDescent="0.2">
      <c r="A561" s="2">
        <f t="shared" si="115"/>
        <v>18862.750000000658</v>
      </c>
      <c r="B561" s="5">
        <f t="shared" si="116"/>
        <v>160.81086266113562</v>
      </c>
      <c r="C561" s="6">
        <f t="shared" si="104"/>
        <v>0.81568909902209819</v>
      </c>
      <c r="D561" s="5">
        <f t="shared" si="105"/>
        <v>54.655555524723233</v>
      </c>
      <c r="E561" s="4">
        <f t="shared" si="106"/>
        <v>5.5781513818123276</v>
      </c>
      <c r="F561" s="4">
        <f t="shared" si="107"/>
        <v>-0.67886259465322207</v>
      </c>
      <c r="G561" s="4">
        <f t="shared" si="108"/>
        <v>2.4095569768267846</v>
      </c>
      <c r="H561" s="4">
        <f t="shared" si="109"/>
        <v>-0.6531183583667336</v>
      </c>
      <c r="I561" s="4">
        <f t="shared" si="109"/>
        <v>2.3821531841833781</v>
      </c>
      <c r="J561" s="4">
        <f t="shared" si="110"/>
        <v>2.2506203697910419</v>
      </c>
      <c r="K561" s="4">
        <f t="shared" si="111"/>
        <v>2.2825053870282814</v>
      </c>
      <c r="L561" s="3" t="str">
        <f t="shared" si="112"/>
        <v>Late</v>
      </c>
      <c r="M561" s="5">
        <f t="shared" si="113"/>
        <v>0.57191954614047102</v>
      </c>
      <c r="N561" t="b">
        <f t="shared" si="114"/>
        <v>0</v>
      </c>
    </row>
    <row r="562" spans="1:14" x14ac:dyDescent="0.2">
      <c r="A562" s="2">
        <f t="shared" si="115"/>
        <v>18862.791666667326</v>
      </c>
      <c r="B562" s="5">
        <f t="shared" si="116"/>
        <v>175.8519304233796</v>
      </c>
      <c r="C562" s="6">
        <f t="shared" si="104"/>
        <v>0.75168499311789527</v>
      </c>
      <c r="D562" s="5">
        <f t="shared" si="105"/>
        <v>48.736548754465417</v>
      </c>
      <c r="E562" s="4">
        <f t="shared" si="106"/>
        <v>5.7542801778682922</v>
      </c>
      <c r="F562" s="4">
        <f t="shared" si="107"/>
        <v>-0.50856909411588802</v>
      </c>
      <c r="G562" s="4">
        <f t="shared" si="108"/>
        <v>2.5916184083658704</v>
      </c>
      <c r="H562" s="4">
        <f t="shared" si="109"/>
        <v>-0.48860504889206302</v>
      </c>
      <c r="I562" s="4">
        <f t="shared" si="109"/>
        <v>2.5701891322065253</v>
      </c>
      <c r="J562" s="4">
        <f t="shared" si="110"/>
        <v>2.2602030706624454</v>
      </c>
      <c r="K562" s="4">
        <f t="shared" si="111"/>
        <v>2.2918396345249157</v>
      </c>
      <c r="L562" s="3" t="str">
        <f t="shared" si="112"/>
        <v>Late</v>
      </c>
      <c r="M562" s="5">
        <f t="shared" si="113"/>
        <v>1.3478544380518629</v>
      </c>
      <c r="N562" t="b">
        <f t="shared" si="114"/>
        <v>0</v>
      </c>
    </row>
    <row r="563" spans="1:14" x14ac:dyDescent="0.2">
      <c r="A563" s="2">
        <f t="shared" si="115"/>
        <v>18862.833333333994</v>
      </c>
      <c r="B563" s="5">
        <f t="shared" si="116"/>
        <v>190.89299818562358</v>
      </c>
      <c r="C563" s="6">
        <f t="shared" si="104"/>
        <v>0.6717543523932572</v>
      </c>
      <c r="D563" s="5">
        <f t="shared" si="105"/>
        <v>42.202611378781796</v>
      </c>
      <c r="E563" s="4">
        <f t="shared" si="106"/>
        <v>5.9360804698885357</v>
      </c>
      <c r="F563" s="4">
        <f t="shared" si="107"/>
        <v>-0.33341594017364584</v>
      </c>
      <c r="G563" s="4">
        <f t="shared" si="108"/>
        <v>2.7802605591241596</v>
      </c>
      <c r="H563" s="4">
        <f t="shared" si="109"/>
        <v>-0.31999775719456819</v>
      </c>
      <c r="I563" s="4">
        <f t="shared" si="109"/>
        <v>2.7657662135674399</v>
      </c>
      <c r="J563" s="4">
        <f t="shared" si="110"/>
        <v>2.2697857715338507</v>
      </c>
      <c r="K563" s="4">
        <f t="shared" si="111"/>
        <v>2.301170976916461</v>
      </c>
      <c r="L563" s="3" t="str">
        <f t="shared" si="112"/>
        <v>Late</v>
      </c>
      <c r="M563" s="5">
        <f t="shared" si="113"/>
        <v>2.156579030205318</v>
      </c>
      <c r="N563" t="b">
        <f t="shared" si="114"/>
        <v>0</v>
      </c>
    </row>
    <row r="564" spans="1:14" x14ac:dyDescent="0.2">
      <c r="A564" s="2">
        <f t="shared" si="115"/>
        <v>18862.875000000662</v>
      </c>
      <c r="B564" s="5">
        <f t="shared" si="116"/>
        <v>205.93406594786939</v>
      </c>
      <c r="C564" s="6">
        <f t="shared" si="104"/>
        <v>0.57709333299597199</v>
      </c>
      <c r="D564" s="5">
        <f t="shared" si="105"/>
        <v>35.246361778409913</v>
      </c>
      <c r="E564" s="4">
        <f t="shared" si="106"/>
        <v>6.1325233365562308</v>
      </c>
      <c r="F564" s="4">
        <f t="shared" si="107"/>
        <v>-0.14462795047157329</v>
      </c>
      <c r="G564" s="4">
        <f t="shared" si="108"/>
        <v>2.9846469050307585</v>
      </c>
      <c r="H564" s="4">
        <f t="shared" si="109"/>
        <v>-0.13871885521654104</v>
      </c>
      <c r="I564" s="4">
        <f t="shared" si="109"/>
        <v>2.9782385136887517</v>
      </c>
      <c r="J564" s="4">
        <f t="shared" si="110"/>
        <v>2.2793684724052561</v>
      </c>
      <c r="K564" s="4">
        <f t="shared" si="111"/>
        <v>2.3104994372845251</v>
      </c>
      <c r="L564" s="3" t="str">
        <f t="shared" si="112"/>
        <v>Late</v>
      </c>
      <c r="M564" s="5">
        <f t="shared" si="113"/>
        <v>3.0387659434535568</v>
      </c>
      <c r="N564" t="b">
        <f t="shared" si="114"/>
        <v>1</v>
      </c>
    </row>
    <row r="565" spans="1:14" x14ac:dyDescent="0.2">
      <c r="A565" s="2">
        <f t="shared" si="115"/>
        <v>18862.91666666733</v>
      </c>
      <c r="B565" s="5">
        <f t="shared" si="116"/>
        <v>220.97513371011337</v>
      </c>
      <c r="C565" s="6">
        <f t="shared" si="104"/>
        <v>0.47118572220606081</v>
      </c>
      <c r="D565" s="5">
        <f t="shared" si="105"/>
        <v>28.111291889395549</v>
      </c>
      <c r="E565" s="4">
        <f t="shared" si="106"/>
        <v>7.7922673173263846E-2</v>
      </c>
      <c r="F565" s="4">
        <f t="shared" si="107"/>
        <v>7.4793711899960869E-2</v>
      </c>
      <c r="G565" s="4">
        <f t="shared" si="108"/>
        <v>-3.0604103966806901</v>
      </c>
      <c r="H565" s="4">
        <f t="shared" si="109"/>
        <v>7.1730028002738686E-2</v>
      </c>
      <c r="I565" s="4">
        <f t="shared" si="109"/>
        <v>-3.0570855790251694</v>
      </c>
      <c r="J565" s="4">
        <f t="shared" si="110"/>
        <v>2.2889511732766596</v>
      </c>
      <c r="K565" s="4">
        <f t="shared" si="111"/>
        <v>2.3198250389753641</v>
      </c>
      <c r="L565" s="3" t="str">
        <f t="shared" si="112"/>
        <v>Late</v>
      </c>
      <c r="M565" s="5">
        <f t="shared" si="113"/>
        <v>4.0748278568204466</v>
      </c>
      <c r="N565" t="b">
        <f t="shared" si="114"/>
        <v>1</v>
      </c>
    </row>
    <row r="566" spans="1:14" x14ac:dyDescent="0.2">
      <c r="A566" s="2">
        <f t="shared" si="115"/>
        <v>18862.958333333998</v>
      </c>
      <c r="B566" s="5">
        <f t="shared" si="116"/>
        <v>236.01620147235735</v>
      </c>
      <c r="C566" s="6">
        <f t="shared" si="104"/>
        <v>0.36152280235808837</v>
      </c>
      <c r="D566" s="5">
        <f t="shared" si="105"/>
        <v>21.193746016512062</v>
      </c>
      <c r="E566" s="4">
        <f t="shared" si="106"/>
        <v>0.37651583054695426</v>
      </c>
      <c r="F566" s="4">
        <f t="shared" si="107"/>
        <v>0.36171702180096954</v>
      </c>
      <c r="G566" s="4">
        <f t="shared" si="108"/>
        <v>-2.7497025749449593</v>
      </c>
      <c r="H566" s="4">
        <f t="shared" si="109"/>
        <v>0.34720791439434512</v>
      </c>
      <c r="I566" s="4">
        <f t="shared" si="109"/>
        <v>-2.7340432036249891</v>
      </c>
      <c r="J566" s="4">
        <f t="shared" si="110"/>
        <v>2.2985338741480632</v>
      </c>
      <c r="K566" s="4">
        <f t="shared" si="111"/>
        <v>2.3291478055977426</v>
      </c>
      <c r="L566" s="3" t="str">
        <f t="shared" si="112"/>
        <v>Late</v>
      </c>
      <c r="M566" s="5">
        <f t="shared" si="113"/>
        <v>5.4377859568052953</v>
      </c>
      <c r="N566" t="b">
        <f t="shared" si="114"/>
        <v>0</v>
      </c>
    </row>
    <row r="567" spans="1:14" x14ac:dyDescent="0.2">
      <c r="A567" s="2">
        <f t="shared" si="115"/>
        <v>18863.000000000666</v>
      </c>
      <c r="B567" s="5">
        <f t="shared" si="116"/>
        <v>251.05726923460315</v>
      </c>
      <c r="C567" s="6">
        <f t="shared" si="104"/>
        <v>0.26511286278230034</v>
      </c>
      <c r="D567" s="5">
        <f t="shared" si="105"/>
        <v>15.373659228438729</v>
      </c>
      <c r="E567" s="4">
        <f t="shared" si="106"/>
        <v>0.82940126791144575</v>
      </c>
      <c r="F567" s="4">
        <f t="shared" si="107"/>
        <v>0.79956540133812315</v>
      </c>
      <c r="G567" s="4">
        <f t="shared" si="108"/>
        <v>-2.2815175984588056</v>
      </c>
      <c r="H567" s="4">
        <f t="shared" si="109"/>
        <v>0.77016621868837221</v>
      </c>
      <c r="I567" s="4">
        <f t="shared" si="109"/>
        <v>-2.2504440457476536</v>
      </c>
      <c r="J567" s="4">
        <f t="shared" si="110"/>
        <v>2.3081165750194685</v>
      </c>
      <c r="K567" s="4">
        <f t="shared" si="111"/>
        <v>2.3384677610207625</v>
      </c>
      <c r="L567" s="3" t="str">
        <f t="shared" si="112"/>
        <v>Late</v>
      </c>
      <c r="M567" s="5">
        <f t="shared" si="113"/>
        <v>7.49886309718572</v>
      </c>
      <c r="N567" t="b">
        <f t="shared" si="114"/>
        <v>0</v>
      </c>
    </row>
    <row r="568" spans="1:14" x14ac:dyDescent="0.2">
      <c r="A568" s="2">
        <f t="shared" si="115"/>
        <v>18863.041666667334</v>
      </c>
      <c r="B568" s="5">
        <f t="shared" si="116"/>
        <v>266.09833699684896</v>
      </c>
      <c r="C568" s="6">
        <f t="shared" si="104"/>
        <v>0.22038157048519702</v>
      </c>
      <c r="D568" s="5">
        <f t="shared" si="105"/>
        <v>12.731445445650484</v>
      </c>
      <c r="E568" s="4">
        <f t="shared" si="106"/>
        <v>1.5297880597908495</v>
      </c>
      <c r="F568" s="4">
        <f t="shared" si="107"/>
        <v>1.48884544824053</v>
      </c>
      <c r="G568" s="4">
        <f t="shared" si="108"/>
        <v>-1.570793095550902</v>
      </c>
      <c r="H568" s="4">
        <f t="shared" si="109"/>
        <v>1.4479830481083822</v>
      </c>
      <c r="I568" s="4">
        <f t="shared" si="109"/>
        <v>-1.5297930955511161</v>
      </c>
      <c r="J568" s="4">
        <f t="shared" si="110"/>
        <v>2.3176992758908739</v>
      </c>
      <c r="K568" s="4">
        <f t="shared" si="111"/>
        <v>2.3477849293716675</v>
      </c>
      <c r="L568" s="3" t="str">
        <f t="shared" si="112"/>
        <v>Late</v>
      </c>
      <c r="M568" s="5">
        <f t="shared" si="113"/>
        <v>10.590668228154041</v>
      </c>
      <c r="N568" t="b">
        <f t="shared" si="114"/>
        <v>0</v>
      </c>
    </row>
    <row r="569" spans="1:14" x14ac:dyDescent="0.2">
      <c r="A569" s="2">
        <f t="shared" si="115"/>
        <v>18863.083333334002</v>
      </c>
      <c r="B569" s="5">
        <f t="shared" si="116"/>
        <v>281.13940475909112</v>
      </c>
      <c r="C569" s="6">
        <f t="shared" si="104"/>
        <v>0.26156762415401064</v>
      </c>
      <c r="D569" s="5">
        <f t="shared" si="105"/>
        <v>15.163099764560933</v>
      </c>
      <c r="E569" s="4">
        <f t="shared" si="106"/>
        <v>2.2394527230145513</v>
      </c>
      <c r="F569" s="4">
        <f t="shared" si="107"/>
        <v>2.2068567497245324</v>
      </c>
      <c r="G569" s="4">
        <f t="shared" si="108"/>
        <v>-0.87036225974506254</v>
      </c>
      <c r="H569" s="4">
        <f t="shared" si="109"/>
        <v>2.1738746185034867</v>
      </c>
      <c r="I569" s="4">
        <f t="shared" si="109"/>
        <v>-0.83901519800074364</v>
      </c>
      <c r="J569" s="4">
        <f t="shared" si="110"/>
        <v>2.3272819767622774</v>
      </c>
      <c r="K569" s="4">
        <f t="shared" si="111"/>
        <v>2.3570993350336313</v>
      </c>
      <c r="L569" s="3" t="str">
        <f t="shared" si="112"/>
        <v>Late</v>
      </c>
      <c r="M569" s="5">
        <f t="shared" si="113"/>
        <v>13.552581949209523</v>
      </c>
      <c r="N569" t="b">
        <f t="shared" si="114"/>
        <v>0</v>
      </c>
    </row>
    <row r="570" spans="1:14" x14ac:dyDescent="0.2">
      <c r="A570" s="2">
        <f t="shared" si="115"/>
        <v>18863.125000000669</v>
      </c>
      <c r="B570" s="5">
        <f t="shared" si="116"/>
        <v>296.18047252133692</v>
      </c>
      <c r="C570" s="6">
        <f t="shared" si="104"/>
        <v>0.35666463389694469</v>
      </c>
      <c r="D570" s="5">
        <f t="shared" si="105"/>
        <v>20.895500486055827</v>
      </c>
      <c r="E570" s="4">
        <f t="shared" si="106"/>
        <v>2.7023127894593912</v>
      </c>
      <c r="F570" s="4">
        <f t="shared" si="107"/>
        <v>2.6845392102443197</v>
      </c>
      <c r="G570" s="4">
        <f t="shared" si="108"/>
        <v>-0.422154037242779</v>
      </c>
      <c r="H570" s="4">
        <f t="shared" si="109"/>
        <v>2.6664456677655712</v>
      </c>
      <c r="I570" s="4">
        <f t="shared" si="109"/>
        <v>-0.40535525758390345</v>
      </c>
      <c r="J570" s="4">
        <f t="shared" si="110"/>
        <v>2.336864677633681</v>
      </c>
      <c r="K570" s="4">
        <f t="shared" si="111"/>
        <v>2.3664110026435208</v>
      </c>
      <c r="L570" s="3" t="str">
        <f t="shared" si="112"/>
        <v>Early</v>
      </c>
      <c r="M570" s="5">
        <f t="shared" si="113"/>
        <v>1.4330554026656663</v>
      </c>
      <c r="N570" t="b">
        <f t="shared" si="114"/>
        <v>0</v>
      </c>
    </row>
    <row r="571" spans="1:14" x14ac:dyDescent="0.2">
      <c r="A571" s="2">
        <f t="shared" si="115"/>
        <v>18863.166666667337</v>
      </c>
      <c r="B571" s="5">
        <f t="shared" si="116"/>
        <v>311.22154028358273</v>
      </c>
      <c r="C571" s="6">
        <f t="shared" si="104"/>
        <v>0.4662051976381873</v>
      </c>
      <c r="D571" s="5">
        <f t="shared" si="105"/>
        <v>27.788248290073472</v>
      </c>
      <c r="E571" s="4">
        <f t="shared" si="106"/>
        <v>3.0056113987299189</v>
      </c>
      <c r="F571" s="4">
        <f t="shared" si="107"/>
        <v>2.9999356838598441</v>
      </c>
      <c r="G571" s="4">
        <f t="shared" si="108"/>
        <v>-0.13053159861018071</v>
      </c>
      <c r="H571" s="4">
        <f t="shared" si="109"/>
        <v>2.9941471529690156</v>
      </c>
      <c r="I571" s="4">
        <f t="shared" si="109"/>
        <v>-0.12519498788488395</v>
      </c>
      <c r="J571" s="4">
        <f t="shared" si="110"/>
        <v>2.3464473785050863</v>
      </c>
      <c r="K571" s="4">
        <f t="shared" si="111"/>
        <v>2.3757199570896326</v>
      </c>
      <c r="L571" s="3" t="str">
        <f t="shared" si="112"/>
        <v>Early</v>
      </c>
      <c r="M571" s="5">
        <f t="shared" si="113"/>
        <v>2.8162718387654238</v>
      </c>
      <c r="N571" t="b">
        <f t="shared" si="114"/>
        <v>0</v>
      </c>
    </row>
    <row r="572" spans="1:14" x14ac:dyDescent="0.2">
      <c r="A572" s="2">
        <f t="shared" si="115"/>
        <v>18863.208333334005</v>
      </c>
      <c r="B572" s="5">
        <f t="shared" si="116"/>
        <v>326.26260804582671</v>
      </c>
      <c r="C572" s="6">
        <f t="shared" si="104"/>
        <v>0.5724879980309957</v>
      </c>
      <c r="D572" s="5">
        <f t="shared" si="105"/>
        <v>34.92390429015385</v>
      </c>
      <c r="E572" s="4">
        <f t="shared" si="106"/>
        <v>3.2363249417211959</v>
      </c>
      <c r="F572" s="4">
        <f t="shared" si="107"/>
        <v>-3.0428996578087397</v>
      </c>
      <c r="G572" s="4">
        <f t="shared" si="108"/>
        <v>9.0930073090448982E-2</v>
      </c>
      <c r="H572" s="4">
        <f t="shared" si="109"/>
        <v>-3.0388598106674554</v>
      </c>
      <c r="I572" s="4">
        <f t="shared" si="109"/>
        <v>8.7207075510353838E-2</v>
      </c>
      <c r="J572" s="4">
        <f t="shared" si="110"/>
        <v>2.3560300793764917</v>
      </c>
      <c r="K572" s="4">
        <f t="shared" si="111"/>
        <v>2.3850262235094011</v>
      </c>
      <c r="L572" s="3" t="str">
        <f t="shared" si="112"/>
        <v>Early</v>
      </c>
      <c r="M572" s="5">
        <f t="shared" si="113"/>
        <v>3.8624088913015453</v>
      </c>
      <c r="N572" t="b">
        <f t="shared" si="114"/>
        <v>1</v>
      </c>
    </row>
    <row r="573" spans="1:14" x14ac:dyDescent="0.2">
      <c r="A573" s="2">
        <f t="shared" si="115"/>
        <v>18863.250000000673</v>
      </c>
      <c r="B573" s="5">
        <f t="shared" si="116"/>
        <v>341.30367580807251</v>
      </c>
      <c r="C573" s="6">
        <f t="shared" si="104"/>
        <v>0.66775677942000378</v>
      </c>
      <c r="D573" s="5">
        <f t="shared" si="105"/>
        <v>41.894167160694749</v>
      </c>
      <c r="E573" s="4">
        <f t="shared" si="106"/>
        <v>3.4337553109036456</v>
      </c>
      <c r="F573" s="4">
        <f t="shared" si="107"/>
        <v>-2.8373795265170516</v>
      </c>
      <c r="G573" s="4">
        <f t="shared" si="108"/>
        <v>0.28057639120596489</v>
      </c>
      <c r="H573" s="4">
        <f t="shared" si="109"/>
        <v>-2.8250982829519993</v>
      </c>
      <c r="I573" s="4">
        <f t="shared" si="109"/>
        <v>0.26922309979822873</v>
      </c>
      <c r="J573" s="4">
        <f t="shared" si="110"/>
        <v>2.3656127802478952</v>
      </c>
      <c r="K573" s="4">
        <f t="shared" si="111"/>
        <v>2.3943298272870974</v>
      </c>
      <c r="L573" s="3" t="str">
        <f t="shared" si="112"/>
        <v>Early</v>
      </c>
      <c r="M573" s="5">
        <f t="shared" si="113"/>
        <v>4.7502015118702126</v>
      </c>
      <c r="N573" t="b">
        <f t="shared" si="114"/>
        <v>1</v>
      </c>
    </row>
    <row r="574" spans="1:14" x14ac:dyDescent="0.2">
      <c r="A574" s="2">
        <f t="shared" si="115"/>
        <v>18863.291666667341</v>
      </c>
      <c r="B574" s="5">
        <f t="shared" si="116"/>
        <v>356.3447435703165</v>
      </c>
      <c r="C574" s="6">
        <f t="shared" si="104"/>
        <v>0.74839662667206808</v>
      </c>
      <c r="D574" s="5">
        <f t="shared" si="105"/>
        <v>48.451678980450239</v>
      </c>
      <c r="E574" s="4">
        <f t="shared" si="106"/>
        <v>3.6159845826283941</v>
      </c>
      <c r="F574" s="4">
        <f t="shared" si="107"/>
        <v>-2.6481165445961419</v>
      </c>
      <c r="G574" s="4">
        <f t="shared" si="108"/>
        <v>0.45599157202616669</v>
      </c>
      <c r="H574" s="4">
        <f t="shared" si="109"/>
        <v>-2.6286952495196192</v>
      </c>
      <c r="I574" s="4">
        <f t="shared" si="109"/>
        <v>0.43793710771305544</v>
      </c>
      <c r="J574" s="4">
        <f t="shared" si="110"/>
        <v>2.3751954811192988</v>
      </c>
      <c r="K574" s="4">
        <f t="shared" si="111"/>
        <v>2.403630794051498</v>
      </c>
      <c r="L574" s="3" t="str">
        <f t="shared" si="112"/>
        <v>Early</v>
      </c>
      <c r="M574" s="5">
        <f t="shared" si="113"/>
        <v>5.5625174370003814</v>
      </c>
      <c r="N574" t="b">
        <f t="shared" si="114"/>
        <v>0</v>
      </c>
    </row>
    <row r="575" spans="1:14" x14ac:dyDescent="0.2">
      <c r="A575" s="2">
        <f t="shared" si="115"/>
        <v>18863.333333334009</v>
      </c>
      <c r="B575" s="5">
        <f t="shared" si="116"/>
        <v>11.385811332560479</v>
      </c>
      <c r="C575" s="6">
        <f t="shared" si="104"/>
        <v>0.81312597126842645</v>
      </c>
      <c r="D575" s="5">
        <f t="shared" si="105"/>
        <v>54.402481405221508</v>
      </c>
      <c r="E575" s="4">
        <f t="shared" si="106"/>
        <v>3.7922426883653348</v>
      </c>
      <c r="F575" s="4">
        <f t="shared" si="107"/>
        <v>-2.4656875142853538</v>
      </c>
      <c r="G575" s="4">
        <f t="shared" si="108"/>
        <v>0.62620586494013075</v>
      </c>
      <c r="H575" s="4">
        <f t="shared" si="109"/>
        <v>-2.440037762208322</v>
      </c>
      <c r="I575" s="4">
        <f t="shared" si="109"/>
        <v>0.60217679980886796</v>
      </c>
      <c r="J575" s="4">
        <f t="shared" si="110"/>
        <v>2.3847781819907041</v>
      </c>
      <c r="K575" s="4">
        <f t="shared" si="111"/>
        <v>2.4129291496735301</v>
      </c>
      <c r="L575" s="3" t="str">
        <f t="shared" si="112"/>
        <v>Early</v>
      </c>
      <c r="M575" s="5">
        <f t="shared" si="113"/>
        <v>6.3411548519987218</v>
      </c>
      <c r="N575" t="b">
        <f t="shared" si="114"/>
        <v>0</v>
      </c>
    </row>
    <row r="576" spans="1:14" x14ac:dyDescent="0.2">
      <c r="A576" s="2">
        <f t="shared" si="115"/>
        <v>18863.375000000677</v>
      </c>
      <c r="B576" s="5">
        <f t="shared" si="116"/>
        <v>26.426879094806282</v>
      </c>
      <c r="C576" s="6">
        <f t="shared" si="104"/>
        <v>0.86226946882771305</v>
      </c>
      <c r="D576" s="5">
        <f t="shared" si="105"/>
        <v>59.572361721553108</v>
      </c>
      <c r="E576" s="4">
        <f t="shared" si="106"/>
        <v>3.9675715311373074</v>
      </c>
      <c r="F576" s="4">
        <f t="shared" si="107"/>
        <v>-2.2850346737310927</v>
      </c>
      <c r="G576" s="4">
        <f t="shared" si="108"/>
        <v>0.79623818471138619</v>
      </c>
      <c r="H576" s="4">
        <f t="shared" si="109"/>
        <v>-2.2540553863496644</v>
      </c>
      <c r="I576" s="4">
        <f t="shared" si="109"/>
        <v>0.76693424899632068</v>
      </c>
      <c r="J576" s="4">
        <f t="shared" si="110"/>
        <v>2.3943608828621095</v>
      </c>
      <c r="K576" s="4">
        <f t="shared" si="111"/>
        <v>2.4222249202638921</v>
      </c>
      <c r="L576" s="3" t="str">
        <f t="shared" si="112"/>
        <v>Early</v>
      </c>
      <c r="M576" s="5">
        <f t="shared" si="113"/>
        <v>7.1081605799922833</v>
      </c>
      <c r="N576" t="b">
        <f t="shared" si="114"/>
        <v>0</v>
      </c>
    </row>
    <row r="577" spans="1:14" x14ac:dyDescent="0.2">
      <c r="A577" s="2">
        <f t="shared" si="115"/>
        <v>18863.416666667345</v>
      </c>
      <c r="B577" s="5">
        <f t="shared" si="116"/>
        <v>41.467946857050265</v>
      </c>
      <c r="C577" s="6">
        <f t="shared" si="104"/>
        <v>0.89725131820368964</v>
      </c>
      <c r="D577" s="5">
        <f t="shared" si="105"/>
        <v>63.799084920510644</v>
      </c>
      <c r="E577" s="4">
        <f t="shared" si="106"/>
        <v>4.144642270673863</v>
      </c>
      <c r="F577" s="4">
        <f t="shared" si="107"/>
        <v>-2.1035787215683501</v>
      </c>
      <c r="G577" s="4">
        <f t="shared" si="108"/>
        <v>0.96884792502946049</v>
      </c>
      <c r="H577" s="4">
        <f t="shared" si="109"/>
        <v>-2.0682614388611591</v>
      </c>
      <c r="I577" s="4">
        <f t="shared" si="109"/>
        <v>0.93505433518620196</v>
      </c>
      <c r="J577" s="4">
        <f t="shared" si="110"/>
        <v>2.403943583733513</v>
      </c>
      <c r="K577" s="4">
        <f t="shared" si="111"/>
        <v>2.4315181321706594</v>
      </c>
      <c r="L577" s="3" t="str">
        <f t="shared" si="112"/>
        <v>Early</v>
      </c>
      <c r="M577" s="5">
        <f t="shared" si="113"/>
        <v>7.874347000131495</v>
      </c>
      <c r="N577" t="b">
        <f t="shared" si="114"/>
        <v>0</v>
      </c>
    </row>
    <row r="578" spans="1:14" x14ac:dyDescent="0.2">
      <c r="A578" s="2">
        <f t="shared" si="115"/>
        <v>18863.458333334012</v>
      </c>
      <c r="B578" s="5">
        <f t="shared" si="116"/>
        <v>56.509014619294248</v>
      </c>
      <c r="C578" s="6">
        <f t="shared" si="104"/>
        <v>0.92007256260585391</v>
      </c>
      <c r="D578" s="5">
        <f t="shared" si="105"/>
        <v>66.936692396628089</v>
      </c>
      <c r="E578" s="4">
        <f t="shared" si="106"/>
        <v>4.3245092945310262</v>
      </c>
      <c r="F578" s="4">
        <f t="shared" si="107"/>
        <v>-1.9204136469162965</v>
      </c>
      <c r="G578" s="4">
        <f t="shared" si="108"/>
        <v>1.1452431607539042</v>
      </c>
      <c r="H578" s="4">
        <f t="shared" si="109"/>
        <v>-1.8818939884860313</v>
      </c>
      <c r="I578" s="4">
        <f t="shared" si="109"/>
        <v>1.1078999297731535</v>
      </c>
      <c r="J578" s="4">
        <f t="shared" si="110"/>
        <v>2.4135262846049166</v>
      </c>
      <c r="K578" s="4">
        <f t="shared" si="111"/>
        <v>2.4408088119768676</v>
      </c>
      <c r="L578" s="3" t="str">
        <f t="shared" si="112"/>
        <v>Early</v>
      </c>
      <c r="M578" s="5">
        <f t="shared" si="113"/>
        <v>8.6430270756535279</v>
      </c>
      <c r="N578" t="b">
        <f t="shared" si="114"/>
        <v>0</v>
      </c>
    </row>
    <row r="579" spans="1:14" x14ac:dyDescent="0.2">
      <c r="A579" s="2">
        <f t="shared" si="115"/>
        <v>18863.50000000068</v>
      </c>
      <c r="B579" s="5">
        <f t="shared" si="116"/>
        <v>71.550082381540051</v>
      </c>
      <c r="C579" s="6">
        <f t="shared" si="104"/>
        <v>0.93274238503873363</v>
      </c>
      <c r="D579" s="5">
        <f t="shared" si="105"/>
        <v>68.866419670080489</v>
      </c>
      <c r="E579" s="4">
        <f t="shared" si="106"/>
        <v>4.506996184378826</v>
      </c>
      <c r="F579" s="4">
        <f t="shared" si="107"/>
        <v>-1.7358708191991692</v>
      </c>
      <c r="G579" s="4">
        <f t="shared" si="108"/>
        <v>1.3254210167014664</v>
      </c>
      <c r="H579" s="4">
        <f t="shared" si="109"/>
        <v>-1.6954281683997732</v>
      </c>
      <c r="I579" s="4">
        <f t="shared" si="109"/>
        <v>1.2856491215661656</v>
      </c>
      <c r="J579" s="4">
        <f t="shared" si="110"/>
        <v>2.4231089854763219</v>
      </c>
      <c r="K579" s="4">
        <f t="shared" si="111"/>
        <v>2.4500969864980702</v>
      </c>
      <c r="L579" s="3" t="str">
        <f t="shared" si="112"/>
        <v>Early</v>
      </c>
      <c r="M579" s="5">
        <f t="shared" si="113"/>
        <v>9.4121348737997828</v>
      </c>
      <c r="N579" t="b">
        <f t="shared" si="114"/>
        <v>0</v>
      </c>
    </row>
    <row r="580" spans="1:14" x14ac:dyDescent="0.2">
      <c r="A580" s="2">
        <f t="shared" si="115"/>
        <v>18863.541666667348</v>
      </c>
      <c r="B580" s="5">
        <f t="shared" si="116"/>
        <v>86.591150143785853</v>
      </c>
      <c r="C580" s="6">
        <f t="shared" si="104"/>
        <v>0.93673289110758207</v>
      </c>
      <c r="D580" s="5">
        <f t="shared" si="105"/>
        <v>69.509933448295087</v>
      </c>
      <c r="E580" s="4">
        <f t="shared" si="106"/>
        <v>4.6910281695180345</v>
      </c>
      <c r="F580" s="4">
        <f t="shared" si="107"/>
        <v>-1.5511370318835682</v>
      </c>
      <c r="G580" s="4">
        <f t="shared" si="108"/>
        <v>1.5084513218636413</v>
      </c>
      <c r="H580" s="4">
        <f t="shared" si="109"/>
        <v>-1.5101449546298593</v>
      </c>
      <c r="I580" s="4">
        <f t="shared" si="109"/>
        <v>1.4675309775001217</v>
      </c>
      <c r="J580" s="4">
        <f t="shared" si="110"/>
        <v>2.4326916863477273</v>
      </c>
      <c r="K580" s="4">
        <f t="shared" si="111"/>
        <v>2.4593826827798693</v>
      </c>
      <c r="L580" s="3" t="str">
        <f t="shared" si="112"/>
        <v>Early</v>
      </c>
      <c r="M580" s="5">
        <f t="shared" si="113"/>
        <v>10.176100565994521</v>
      </c>
      <c r="N580" t="b">
        <f t="shared" si="114"/>
        <v>0</v>
      </c>
    </row>
    <row r="581" spans="1:14" x14ac:dyDescent="0.2">
      <c r="A581" s="2">
        <f t="shared" si="115"/>
        <v>18863.583333334016</v>
      </c>
      <c r="B581" s="5">
        <f t="shared" si="116"/>
        <v>101.63221790602802</v>
      </c>
      <c r="C581" s="6">
        <f t="shared" si="104"/>
        <v>0.93257677949274764</v>
      </c>
      <c r="D581" s="5">
        <f t="shared" si="105"/>
        <v>68.840118080034387</v>
      </c>
      <c r="E581" s="4">
        <f t="shared" si="106"/>
        <v>4.8750436299930477</v>
      </c>
      <c r="F581" s="4">
        <f t="shared" si="107"/>
        <v>-1.3678052749813654</v>
      </c>
      <c r="G581" s="4">
        <f t="shared" si="108"/>
        <v>1.6928458299103004</v>
      </c>
      <c r="H581" s="4">
        <f t="shared" si="109"/>
        <v>-1.3276470884393665</v>
      </c>
      <c r="I581" s="4">
        <f t="shared" si="109"/>
        <v>1.6521508206956803</v>
      </c>
      <c r="J581" s="4">
        <f t="shared" si="110"/>
        <v>2.4422743872191308</v>
      </c>
      <c r="K581" s="4">
        <f t="shared" si="111"/>
        <v>2.4686659280954384</v>
      </c>
      <c r="L581" s="3" t="str">
        <f t="shared" si="112"/>
        <v>Early</v>
      </c>
      <c r="M581" s="5">
        <f t="shared" si="113"/>
        <v>10.927955252043569</v>
      </c>
      <c r="N581" t="b">
        <f t="shared" si="114"/>
        <v>0</v>
      </c>
    </row>
    <row r="582" spans="1:14" x14ac:dyDescent="0.2">
      <c r="A582" s="2">
        <f t="shared" si="115"/>
        <v>18863.625000000684</v>
      </c>
      <c r="B582" s="5">
        <f t="shared" si="116"/>
        <v>116.67328566827382</v>
      </c>
      <c r="C582" s="6">
        <f t="shared" si="104"/>
        <v>0.91972003039189343</v>
      </c>
      <c r="D582" s="5">
        <f t="shared" si="105"/>
        <v>66.885186551978578</v>
      </c>
      <c r="E582" s="4">
        <f t="shared" si="106"/>
        <v>5.0574860523948928</v>
      </c>
      <c r="F582" s="4">
        <f t="shared" si="107"/>
        <v>-1.1873709199867364</v>
      </c>
      <c r="G582" s="4">
        <f t="shared" si="108"/>
        <v>1.8770296520774035</v>
      </c>
      <c r="H582" s="4">
        <f t="shared" si="109"/>
        <v>-1.1493479858958542</v>
      </c>
      <c r="I582" s="4">
        <f t="shared" si="109"/>
        <v>1.8379371414872536</v>
      </c>
      <c r="J582" s="4">
        <f t="shared" si="110"/>
        <v>2.4518570880905344</v>
      </c>
      <c r="K582" s="4">
        <f t="shared" si="111"/>
        <v>2.4779467499430203</v>
      </c>
      <c r="L582" s="3" t="str">
        <f t="shared" si="112"/>
        <v>Early</v>
      </c>
      <c r="M582" s="5">
        <f t="shared" si="113"/>
        <v>11.661553239105176</v>
      </c>
      <c r="N582" t="b">
        <f t="shared" si="114"/>
        <v>0</v>
      </c>
    </row>
    <row r="583" spans="1:14" x14ac:dyDescent="0.2">
      <c r="A583" s="2">
        <f t="shared" si="115"/>
        <v>18863.666666667352</v>
      </c>
      <c r="B583" s="5">
        <f t="shared" si="116"/>
        <v>131.71435343051962</v>
      </c>
      <c r="C583" s="6">
        <f t="shared" si="104"/>
        <v>0.89667509119392474</v>
      </c>
      <c r="D583" s="5">
        <f t="shared" si="105"/>
        <v>63.724407204065045</v>
      </c>
      <c r="E583" s="4">
        <f t="shared" si="106"/>
        <v>5.23729501344833</v>
      </c>
      <c r="F583" s="4">
        <f t="shared" si="107"/>
        <v>-1.0107598625053855</v>
      </c>
      <c r="G583" s="4">
        <f t="shared" si="108"/>
        <v>2.0598424774009039</v>
      </c>
      <c r="H583" s="4">
        <f t="shared" si="109"/>
        <v>-0.97602319711934904</v>
      </c>
      <c r="I583" s="4">
        <f t="shared" si="109"/>
        <v>2.0236484415025515</v>
      </c>
      <c r="J583" s="4">
        <f t="shared" si="110"/>
        <v>2.4614397889619397</v>
      </c>
      <c r="K583" s="4">
        <f t="shared" si="111"/>
        <v>2.487225176043399</v>
      </c>
      <c r="L583" s="3" t="str">
        <f t="shared" si="112"/>
        <v>Early</v>
      </c>
      <c r="M583" s="5">
        <f t="shared" si="113"/>
        <v>12.373522347585185</v>
      </c>
      <c r="N583" t="b">
        <f t="shared" si="114"/>
        <v>0</v>
      </c>
    </row>
    <row r="584" spans="1:14" x14ac:dyDescent="0.2">
      <c r="A584" s="2">
        <f t="shared" si="115"/>
        <v>18863.70833333402</v>
      </c>
      <c r="B584" s="5">
        <f t="shared" si="116"/>
        <v>146.75542119276361</v>
      </c>
      <c r="C584" s="6">
        <f t="shared" si="104"/>
        <v>0.86142731380920379</v>
      </c>
      <c r="D584" s="5">
        <f t="shared" si="105"/>
        <v>59.477221310059576</v>
      </c>
      <c r="E584" s="4">
        <f t="shared" si="106"/>
        <v>5.4143156967090587</v>
      </c>
      <c r="F584" s="4">
        <f t="shared" si="107"/>
        <v>-0.83796065769227579</v>
      </c>
      <c r="G584" s="4">
        <f t="shared" si="108"/>
        <v>2.2409846361698635</v>
      </c>
      <c r="H584" s="4">
        <f t="shared" si="109"/>
        <v>-0.80748616181376087</v>
      </c>
      <c r="I584" s="4">
        <f t="shared" si="109"/>
        <v>2.2088527428753171</v>
      </c>
      <c r="J584" s="4">
        <f t="shared" si="110"/>
        <v>2.471022489833345</v>
      </c>
      <c r="K584" s="4">
        <f t="shared" si="111"/>
        <v>2.4965012343373498</v>
      </c>
      <c r="L584" s="3" t="str">
        <f t="shared" si="112"/>
        <v>Early</v>
      </c>
      <c r="M584" s="5">
        <f t="shared" si="113"/>
        <v>13.064673762740757</v>
      </c>
      <c r="N584" t="b">
        <f t="shared" si="114"/>
        <v>0</v>
      </c>
    </row>
    <row r="585" spans="1:14" x14ac:dyDescent="0.2">
      <c r="A585" s="2">
        <f t="shared" si="115"/>
        <v>18863.750000000688</v>
      </c>
      <c r="B585" s="5">
        <f t="shared" si="116"/>
        <v>161.79648895500941</v>
      </c>
      <c r="C585" s="6">
        <f t="shared" si="104"/>
        <v>0.81198173684445218</v>
      </c>
      <c r="D585" s="5">
        <f t="shared" si="105"/>
        <v>54.290006819885853</v>
      </c>
      <c r="E585" s="4">
        <f t="shared" si="106"/>
        <v>5.5896306243752623</v>
      </c>
      <c r="F585" s="4">
        <f t="shared" si="107"/>
        <v>-0.66774193711936447</v>
      </c>
      <c r="G585" s="4">
        <f t="shared" si="108"/>
        <v>2.4213981061058698</v>
      </c>
      <c r="H585" s="4">
        <f t="shared" si="109"/>
        <v>-0.64235414316154893</v>
      </c>
      <c r="I585" s="4">
        <f t="shared" si="109"/>
        <v>2.3943573383282599</v>
      </c>
      <c r="J585" s="4">
        <f t="shared" si="110"/>
        <v>2.4806051907047486</v>
      </c>
      <c r="K585" s="4">
        <f t="shared" si="111"/>
        <v>2.505774952983078</v>
      </c>
      <c r="L585" s="3" t="str">
        <f t="shared" si="112"/>
        <v>Early</v>
      </c>
      <c r="M585" s="5">
        <f t="shared" si="113"/>
        <v>8.1019780566428737E-2</v>
      </c>
      <c r="N585" t="b">
        <f t="shared" si="114"/>
        <v>0</v>
      </c>
    </row>
    <row r="586" spans="1:14" x14ac:dyDescent="0.2">
      <c r="A586" s="2">
        <f t="shared" si="115"/>
        <v>18863.791666667355</v>
      </c>
      <c r="B586" s="5">
        <f t="shared" si="116"/>
        <v>176.83755671725339</v>
      </c>
      <c r="C586" s="6">
        <f t="shared" si="104"/>
        <v>0.74693130233372873</v>
      </c>
      <c r="D586" s="5">
        <f t="shared" si="105"/>
        <v>48.325252451313538</v>
      </c>
      <c r="E586" s="4">
        <f t="shared" si="106"/>
        <v>5.7659491515579937</v>
      </c>
      <c r="F586" s="4">
        <f t="shared" si="107"/>
        <v>-0.49730983483547142</v>
      </c>
      <c r="G586" s="4">
        <f t="shared" si="108"/>
        <v>2.6037069261025407</v>
      </c>
      <c r="H586" s="4">
        <f t="shared" si="109"/>
        <v>-0.47775025328616477</v>
      </c>
      <c r="I586" s="4">
        <f t="shared" si="109"/>
        <v>2.5827017481292138</v>
      </c>
      <c r="J586" s="4">
        <f t="shared" si="110"/>
        <v>2.4901878915761522</v>
      </c>
      <c r="K586" s="4">
        <f t="shared" si="111"/>
        <v>2.5150463603536362</v>
      </c>
      <c r="L586" s="3" t="str">
        <f t="shared" si="112"/>
        <v>Late</v>
      </c>
      <c r="M586" s="5">
        <f t="shared" si="113"/>
        <v>0.40226070654665863</v>
      </c>
      <c r="N586" t="b">
        <f t="shared" si="114"/>
        <v>0</v>
      </c>
    </row>
    <row r="587" spans="1:14" x14ac:dyDescent="0.2">
      <c r="A587" s="2">
        <f t="shared" si="115"/>
        <v>18863.833333334023</v>
      </c>
      <c r="B587" s="5">
        <f t="shared" si="116"/>
        <v>191.87862447949738</v>
      </c>
      <c r="C587" s="6">
        <f t="shared" si="104"/>
        <v>0.6659785039475179</v>
      </c>
      <c r="D587" s="5">
        <f t="shared" si="105"/>
        <v>41.757437399954696</v>
      </c>
      <c r="E587" s="4">
        <f t="shared" si="106"/>
        <v>5.9483740247823595</v>
      </c>
      <c r="F587" s="4">
        <f t="shared" si="107"/>
        <v>-0.32158968391488751</v>
      </c>
      <c r="G587" s="4">
        <f t="shared" si="108"/>
        <v>2.7930374715077813</v>
      </c>
      <c r="H587" s="4">
        <f t="shared" si="109"/>
        <v>-0.30863060289664396</v>
      </c>
      <c r="I587" s="4">
        <f t="shared" si="109"/>
        <v>2.7790343221802347</v>
      </c>
      <c r="J587" s="4">
        <f t="shared" si="110"/>
        <v>2.4997705924475575</v>
      </c>
      <c r="K587" s="4">
        <f t="shared" si="111"/>
        <v>2.5243154850343155</v>
      </c>
      <c r="L587" s="3" t="str">
        <f t="shared" si="112"/>
        <v>Late</v>
      </c>
      <c r="M587" s="5">
        <f t="shared" si="113"/>
        <v>1.2142702663215714</v>
      </c>
      <c r="N587" t="b">
        <f t="shared" si="114"/>
        <v>0</v>
      </c>
    </row>
    <row r="588" spans="1:14" x14ac:dyDescent="0.2">
      <c r="A588" s="2">
        <f t="shared" si="115"/>
        <v>18863.875000000691</v>
      </c>
      <c r="B588" s="5">
        <f t="shared" si="116"/>
        <v>206.91969224174318</v>
      </c>
      <c r="C588" s="6">
        <f t="shared" si="104"/>
        <v>0.57044313480261233</v>
      </c>
      <c r="D588" s="5">
        <f t="shared" si="105"/>
        <v>34.781132673612653</v>
      </c>
      <c r="E588" s="4">
        <f t="shared" si="106"/>
        <v>6.1462525013320102</v>
      </c>
      <c r="F588" s="4">
        <f t="shared" si="107"/>
        <v>-0.1314452384646545</v>
      </c>
      <c r="G588" s="4">
        <f t="shared" si="108"/>
        <v>2.9989446795105636</v>
      </c>
      <c r="H588" s="4">
        <f t="shared" si="109"/>
        <v>-0.1260714894095134</v>
      </c>
      <c r="I588" s="4">
        <f t="shared" si="109"/>
        <v>2.9931159272759453</v>
      </c>
      <c r="J588" s="4">
        <f t="shared" si="110"/>
        <v>2.5093532933189628</v>
      </c>
      <c r="K588" s="4">
        <f t="shared" si="111"/>
        <v>2.5335823558200175</v>
      </c>
      <c r="L588" s="3" t="str">
        <f t="shared" si="112"/>
        <v>Late</v>
      </c>
      <c r="M588" s="5">
        <f t="shared" si="113"/>
        <v>2.1034546195228123</v>
      </c>
      <c r="N588" t="b">
        <f t="shared" si="114"/>
        <v>0</v>
      </c>
    </row>
    <row r="589" spans="1:14" x14ac:dyDescent="0.2">
      <c r="A589" s="2">
        <f t="shared" si="115"/>
        <v>18863.916666667359</v>
      </c>
      <c r="B589" s="5">
        <f t="shared" si="116"/>
        <v>221.96076000398716</v>
      </c>
      <c r="C589" s="6">
        <f t="shared" si="104"/>
        <v>0.46399916442836747</v>
      </c>
      <c r="D589" s="5">
        <f t="shared" si="105"/>
        <v>27.645468903115454</v>
      </c>
      <c r="E589" s="4">
        <f t="shared" si="106"/>
        <v>9.4746707125145768E-2</v>
      </c>
      <c r="F589" s="4">
        <f t="shared" si="107"/>
        <v>9.0943914987159591E-2</v>
      </c>
      <c r="G589" s="4">
        <f t="shared" si="108"/>
        <v>-3.0428846378839292</v>
      </c>
      <c r="H589" s="4">
        <f t="shared" si="109"/>
        <v>8.7220352234237228E-2</v>
      </c>
      <c r="I589" s="4">
        <f t="shared" si="109"/>
        <v>-3.038844177922873</v>
      </c>
      <c r="J589" s="4">
        <f t="shared" si="110"/>
        <v>2.5189359941903664</v>
      </c>
      <c r="K589" s="4">
        <f t="shared" si="111"/>
        <v>2.5428470017126124</v>
      </c>
      <c r="L589" s="3" t="str">
        <f t="shared" si="112"/>
        <v>Late</v>
      </c>
      <c r="M589" s="5">
        <f t="shared" si="113"/>
        <v>3.1541435308882502</v>
      </c>
      <c r="N589" t="b">
        <f t="shared" si="114"/>
        <v>1</v>
      </c>
    </row>
    <row r="590" spans="1:14" x14ac:dyDescent="0.2">
      <c r="A590" s="2">
        <f t="shared" si="115"/>
        <v>18863.958333334027</v>
      </c>
      <c r="B590" s="5">
        <f t="shared" si="116"/>
        <v>237.00182776623114</v>
      </c>
      <c r="C590" s="6">
        <f t="shared" si="104"/>
        <v>0.35452347280863311</v>
      </c>
      <c r="D590" s="5">
        <f t="shared" si="105"/>
        <v>20.764241962864567</v>
      </c>
      <c r="E590" s="4">
        <f t="shared" si="106"/>
        <v>0.40018272495180529</v>
      </c>
      <c r="F590" s="4">
        <f t="shared" si="107"/>
        <v>0.3844995102693014</v>
      </c>
      <c r="G590" s="4">
        <f t="shared" si="108"/>
        <v>-2.7251228778565868</v>
      </c>
      <c r="H590" s="4">
        <f t="shared" si="109"/>
        <v>0.3691206055673899</v>
      </c>
      <c r="I590" s="4">
        <f t="shared" si="109"/>
        <v>-2.7085369629396694</v>
      </c>
      <c r="J590" s="4">
        <f t="shared" si="110"/>
        <v>2.52851869506177</v>
      </c>
      <c r="K590" s="4">
        <f t="shared" si="111"/>
        <v>2.5521094519182808</v>
      </c>
      <c r="L590" s="3" t="str">
        <f t="shared" si="112"/>
        <v>Late</v>
      </c>
      <c r="M590" s="5">
        <f t="shared" si="113"/>
        <v>4.5486899746358347</v>
      </c>
      <c r="N590" t="b">
        <f t="shared" si="114"/>
        <v>1</v>
      </c>
    </row>
    <row r="591" spans="1:14" x14ac:dyDescent="0.2">
      <c r="A591" s="2">
        <f t="shared" si="115"/>
        <v>18864.000000000695</v>
      </c>
      <c r="B591" s="5">
        <f t="shared" si="116"/>
        <v>252.04289552847695</v>
      </c>
      <c r="C591" s="6">
        <f t="shared" si="104"/>
        <v>0.26003359726597081</v>
      </c>
      <c r="D591" s="5">
        <f t="shared" si="105"/>
        <v>15.072055696446215</v>
      </c>
      <c r="E591" s="4">
        <f t="shared" si="106"/>
        <v>0.86754151154654124</v>
      </c>
      <c r="F591" s="4">
        <f t="shared" si="107"/>
        <v>0.83666792525755718</v>
      </c>
      <c r="G591" s="4">
        <f t="shared" si="108"/>
        <v>-2.242347732332223</v>
      </c>
      <c r="H591" s="4">
        <f t="shared" si="109"/>
        <v>0.80622891213191961</v>
      </c>
      <c r="I591" s="4">
        <f t="shared" si="109"/>
        <v>-2.2102505821345511</v>
      </c>
      <c r="J591" s="4">
        <f t="shared" si="110"/>
        <v>2.5381013959331753</v>
      </c>
      <c r="K591" s="4">
        <f t="shared" si="111"/>
        <v>2.5613697358448277</v>
      </c>
      <c r="L591" s="3" t="str">
        <f t="shared" si="112"/>
        <v>Late</v>
      </c>
      <c r="M591" s="5">
        <f t="shared" si="113"/>
        <v>6.6736288206273544</v>
      </c>
      <c r="N591" t="b">
        <f t="shared" si="114"/>
        <v>0</v>
      </c>
    </row>
    <row r="592" spans="1:14" x14ac:dyDescent="0.2">
      <c r="A592" s="2">
        <f t="shared" si="115"/>
        <v>18864.041666667363</v>
      </c>
      <c r="B592" s="5">
        <f t="shared" si="116"/>
        <v>267.08396329072275</v>
      </c>
      <c r="C592" s="6">
        <f t="shared" si="104"/>
        <v>0.22044436606703163</v>
      </c>
      <c r="D592" s="5">
        <f t="shared" si="105"/>
        <v>12.73513408344045</v>
      </c>
      <c r="E592" s="4">
        <f t="shared" si="106"/>
        <v>1.5811184855038167</v>
      </c>
      <c r="F592" s="4">
        <f t="shared" si="107"/>
        <v>1.5401004935217315</v>
      </c>
      <c r="G592" s="4">
        <f t="shared" si="108"/>
        <v>-1.5194735337193641</v>
      </c>
      <c r="H592" s="4">
        <f t="shared" si="109"/>
        <v>1.4991198078058088</v>
      </c>
      <c r="I592" s="4">
        <f t="shared" si="109"/>
        <v>-1.4785275194641274</v>
      </c>
      <c r="J592" s="4">
        <f t="shared" si="110"/>
        <v>2.5476840968045789</v>
      </c>
      <c r="K592" s="4">
        <f t="shared" si="111"/>
        <v>2.5706278830989762</v>
      </c>
      <c r="L592" s="3" t="str">
        <f t="shared" si="112"/>
        <v>Late</v>
      </c>
      <c r="M592" s="5">
        <f t="shared" si="113"/>
        <v>9.8135767482820881</v>
      </c>
      <c r="N592" t="b">
        <f t="shared" si="114"/>
        <v>0</v>
      </c>
    </row>
    <row r="593" spans="1:14" x14ac:dyDescent="0.2">
      <c r="A593" s="2">
        <f t="shared" si="115"/>
        <v>18864.083333334031</v>
      </c>
      <c r="B593" s="5">
        <f t="shared" si="116"/>
        <v>282.12503105296491</v>
      </c>
      <c r="C593" s="6">
        <f t="shared" ref="C593:C656" si="117">SQRT(SIN($C$5)^2*COS($C$1)^2+COS($C$5)^2*SIN($C$1)^2+SIN($C$5)^2*SIN($C$1)^2*SIN(B593/180*PI()-$C$6)^2-2*SIN($C$5)*SIN($C$1)*COS($C$5)*COS($C$1)*COS(B593/180*PI()-$C$6))</f>
        <v>0.2667145758735423</v>
      </c>
      <c r="D593" s="5">
        <f t="shared" si="105"/>
        <v>15.468858102492545</v>
      </c>
      <c r="E593" s="4">
        <f t="shared" si="106"/>
        <v>2.2772209520444013</v>
      </c>
      <c r="F593" s="4">
        <f t="shared" si="107"/>
        <v>2.2456013061304989</v>
      </c>
      <c r="G593" s="4">
        <f t="shared" si="108"/>
        <v>-0.83358273669238514</v>
      </c>
      <c r="H593" s="4">
        <f t="shared" si="109"/>
        <v>2.2135873251593146</v>
      </c>
      <c r="I593" s="4">
        <f t="shared" si="109"/>
        <v>-0.8032286108784833</v>
      </c>
      <c r="J593" s="4">
        <f t="shared" si="110"/>
        <v>2.5572667976759824</v>
      </c>
      <c r="K593" s="4">
        <f t="shared" si="111"/>
        <v>2.5798839234836608</v>
      </c>
      <c r="L593" s="3" t="str">
        <f t="shared" si="112"/>
        <v>Late</v>
      </c>
      <c r="M593" s="5">
        <f t="shared" si="113"/>
        <v>12.708186075492439</v>
      </c>
      <c r="N593" t="b">
        <f t="shared" si="114"/>
        <v>0</v>
      </c>
    </row>
    <row r="594" spans="1:14" x14ac:dyDescent="0.2">
      <c r="A594" s="2">
        <f t="shared" si="115"/>
        <v>18864.125000000698</v>
      </c>
      <c r="B594" s="5">
        <f t="shared" si="116"/>
        <v>297.16609881521072</v>
      </c>
      <c r="C594" s="6">
        <f t="shared" si="117"/>
        <v>0.36367964520572066</v>
      </c>
      <c r="D594" s="5">
        <f t="shared" ref="D594:D657" si="118">ASIN(C594)*180/PI()</f>
        <v>21.326348383363161</v>
      </c>
      <c r="E594" s="4">
        <f t="shared" ref="E594:E657" si="119">MOD(ACOS(-(SIN($C$5)*COS($C$1)-COS($C$5)*SIN($C$1)*COS(B594/180*PI()-$C$6))/C594)*SIGN(SIN(B594*PI()/180-$C$6))-$C$7,2*PI())</f>
        <v>2.7257806753759062</v>
      </c>
      <c r="F594" s="4">
        <f t="shared" ref="F594:F657" si="120">ACOS((COS(E594)+$B$8)/(1+$B$8*COS(E594)))*IF(E594&lt;PI(),1,-1)</f>
        <v>2.7088960835980131</v>
      </c>
      <c r="G594" s="4">
        <f t="shared" ref="G594:G657" si="121">ACOS((COS(E594+PI())+$B$8)/(1+$B$8*COS(E594+PI())))*IF(E594&gt;PI(),1,-1)</f>
        <v>-0.3995492369058522</v>
      </c>
      <c r="H594" s="4">
        <f t="shared" ref="H594:I657" si="122">F594-$B$8*SIN(F594)</f>
        <v>2.6917039482809106</v>
      </c>
      <c r="I594" s="4">
        <f t="shared" si="122"/>
        <v>-0.38360010888512702</v>
      </c>
      <c r="J594" s="4">
        <f t="shared" ref="J594:J657" si="123">MOD($J$17+2*PI()/27.32*(A594-$A$17),2*PI())</f>
        <v>2.5668494985473878</v>
      </c>
      <c r="K594" s="4">
        <f t="shared" ref="K594:K657" si="124">J594+$B$8*SIN(J594)</f>
        <v>2.589137886995283</v>
      </c>
      <c r="L594" s="3" t="str">
        <f t="shared" ref="L594:L657" si="125">IF(MOD(E594-K594,2*PI())&lt;PI(),"Early","Late")</f>
        <v>Early</v>
      </c>
      <c r="M594" s="5">
        <f t="shared" ref="M594:M657" si="126">IF(L594="Late",MOD(I594-J594,PI()),MOD(H594-J594,PI()))/(2*PI())*27.32</f>
        <v>0.54288126164641082</v>
      </c>
      <c r="N594" t="b">
        <f t="shared" ref="N594:N657" si="127">IF(M594&gt;3,IF(M594&lt;5,TRUE,FALSE), FALSE)</f>
        <v>0</v>
      </c>
    </row>
    <row r="595" spans="1:14" x14ac:dyDescent="0.2">
      <c r="A595" s="2">
        <f t="shared" ref="A595:A658" si="128">A594+1/24</f>
        <v>18864.166666667366</v>
      </c>
      <c r="B595" s="5">
        <f t="shared" ref="B595:B658" si="129">MOD((A595-$A$17)/365.25*366.25*360+$B$17,360)</f>
        <v>312.20716657745652</v>
      </c>
      <c r="C595" s="6">
        <f t="shared" si="117"/>
        <v>0.4733862184460032</v>
      </c>
      <c r="D595" s="5">
        <f t="shared" si="118"/>
        <v>28.254328781791671</v>
      </c>
      <c r="E595" s="4">
        <f t="shared" si="119"/>
        <v>3.0223466301135469</v>
      </c>
      <c r="F595" s="4">
        <f t="shared" si="120"/>
        <v>3.0173656527729253</v>
      </c>
      <c r="G595" s="4">
        <f t="shared" si="121"/>
        <v>-0.11446385217354749</v>
      </c>
      <c r="H595" s="4">
        <f t="shared" si="122"/>
        <v>3.0122854359156173</v>
      </c>
      <c r="I595" s="4">
        <f t="shared" si="122"/>
        <v>-0.10978107548917351</v>
      </c>
      <c r="J595" s="4">
        <f t="shared" si="123"/>
        <v>2.5764321994187931</v>
      </c>
      <c r="K595" s="4">
        <f t="shared" si="124"/>
        <v>2.5983898038209565</v>
      </c>
      <c r="L595" s="3" t="str">
        <f t="shared" si="125"/>
        <v>Early</v>
      </c>
      <c r="M595" s="5">
        <f t="shared" si="126"/>
        <v>1.8951391434352447</v>
      </c>
      <c r="N595" t="b">
        <f t="shared" si="127"/>
        <v>0</v>
      </c>
    </row>
    <row r="596" spans="1:14" x14ac:dyDescent="0.2">
      <c r="A596" s="2">
        <f t="shared" si="128"/>
        <v>18864.208333334034</v>
      </c>
      <c r="B596" s="5">
        <f t="shared" si="129"/>
        <v>327.2482343397005</v>
      </c>
      <c r="C596" s="6">
        <f t="shared" si="117"/>
        <v>0.57912313538127902</v>
      </c>
      <c r="D596" s="5">
        <f t="shared" si="118"/>
        <v>35.388892260475451</v>
      </c>
      <c r="E596" s="4">
        <f t="shared" si="119"/>
        <v>3.2500130564927141</v>
      </c>
      <c r="F596" s="4">
        <f t="shared" si="120"/>
        <v>-3.0286414854150765</v>
      </c>
      <c r="G596" s="4">
        <f t="shared" si="121"/>
        <v>0.10407069393155011</v>
      </c>
      <c r="H596" s="4">
        <f t="shared" si="122"/>
        <v>-3.0240203282596751</v>
      </c>
      <c r="I596" s="4">
        <f t="shared" si="122"/>
        <v>9.9811493566535209E-2</v>
      </c>
      <c r="J596" s="4">
        <f t="shared" si="123"/>
        <v>2.5860149002901966</v>
      </c>
      <c r="K596" s="4">
        <f t="shared" si="124"/>
        <v>2.6076397043357353</v>
      </c>
      <c r="L596" s="3" t="str">
        <f t="shared" si="125"/>
        <v>Early</v>
      </c>
      <c r="M596" s="5">
        <f t="shared" si="126"/>
        <v>2.9269326383147765</v>
      </c>
      <c r="N596" t="b">
        <f t="shared" si="127"/>
        <v>0</v>
      </c>
    </row>
    <row r="597" spans="1:14" x14ac:dyDescent="0.2">
      <c r="A597" s="2">
        <f t="shared" si="128"/>
        <v>18864.250000000702</v>
      </c>
      <c r="B597" s="5">
        <f t="shared" si="129"/>
        <v>342.28930210194449</v>
      </c>
      <c r="C597" s="6">
        <f t="shared" si="117"/>
        <v>0.67351305214562707</v>
      </c>
      <c r="D597" s="5">
        <f t="shared" si="118"/>
        <v>42.338786347877061</v>
      </c>
      <c r="E597" s="4">
        <f t="shared" si="119"/>
        <v>3.4460300729182141</v>
      </c>
      <c r="F597" s="4">
        <f t="shared" si="120"/>
        <v>-2.8246148496764163</v>
      </c>
      <c r="G597" s="4">
        <f t="shared" si="121"/>
        <v>0.29237832491373261</v>
      </c>
      <c r="H597" s="4">
        <f t="shared" si="122"/>
        <v>-2.8118352992097706</v>
      </c>
      <c r="I597" s="4">
        <f t="shared" si="122"/>
        <v>0.2805608773040284</v>
      </c>
      <c r="J597" s="4">
        <f t="shared" si="123"/>
        <v>2.5955976011616002</v>
      </c>
      <c r="K597" s="4">
        <f t="shared" si="124"/>
        <v>2.6168876190998307</v>
      </c>
      <c r="L597" s="3" t="str">
        <f t="shared" si="125"/>
        <v>Early</v>
      </c>
      <c r="M597" s="5">
        <f t="shared" si="126"/>
        <v>3.8078704644699117</v>
      </c>
      <c r="N597" t="b">
        <f t="shared" si="127"/>
        <v>1</v>
      </c>
    </row>
    <row r="598" spans="1:14" x14ac:dyDescent="0.2">
      <c r="A598" s="2">
        <f t="shared" si="128"/>
        <v>18864.29166666737</v>
      </c>
      <c r="B598" s="5">
        <f t="shared" si="129"/>
        <v>357.33036986419029</v>
      </c>
      <c r="C598" s="6">
        <f t="shared" si="117"/>
        <v>0.75312917936499701</v>
      </c>
      <c r="D598" s="5">
        <f t="shared" si="118"/>
        <v>48.86216900611457</v>
      </c>
      <c r="E598" s="4">
        <f t="shared" si="119"/>
        <v>3.6276463080350605</v>
      </c>
      <c r="F598" s="4">
        <f t="shared" si="120"/>
        <v>-2.6360249457905658</v>
      </c>
      <c r="G598" s="4">
        <f t="shared" si="121"/>
        <v>0.46723466616143372</v>
      </c>
      <c r="H598" s="4">
        <f t="shared" si="122"/>
        <v>-2.6161684733565207</v>
      </c>
      <c r="I598" s="4">
        <f t="shared" si="122"/>
        <v>0.44876748417093981</v>
      </c>
      <c r="J598" s="4">
        <f t="shared" si="123"/>
        <v>2.6051803020330055</v>
      </c>
      <c r="K598" s="4">
        <f t="shared" si="124"/>
        <v>2.6261335788558</v>
      </c>
      <c r="L598" s="3" t="str">
        <f t="shared" si="125"/>
        <v>Early</v>
      </c>
      <c r="M598" s="5">
        <f t="shared" si="126"/>
        <v>4.6169852758212313</v>
      </c>
      <c r="N598" t="b">
        <f t="shared" si="127"/>
        <v>1</v>
      </c>
    </row>
    <row r="599" spans="1:14" x14ac:dyDescent="0.2">
      <c r="A599" s="2">
        <f t="shared" si="128"/>
        <v>18864.333333334038</v>
      </c>
      <c r="B599" s="5">
        <f t="shared" si="129"/>
        <v>12.371437626434272</v>
      </c>
      <c r="C599" s="6">
        <f t="shared" si="117"/>
        <v>0.8168127157160886</v>
      </c>
      <c r="D599" s="5">
        <f t="shared" si="118"/>
        <v>54.766995439216387</v>
      </c>
      <c r="E599" s="4">
        <f t="shared" si="119"/>
        <v>3.8037210599032711</v>
      </c>
      <c r="F599" s="4">
        <f t="shared" si="120"/>
        <v>-2.4538337844494746</v>
      </c>
      <c r="G599" s="4">
        <f t="shared" si="121"/>
        <v>0.63731379858432791</v>
      </c>
      <c r="H599" s="4">
        <f t="shared" si="122"/>
        <v>-2.4278066924529025</v>
      </c>
      <c r="I599" s="4">
        <f t="shared" si="122"/>
        <v>0.61291721194133941</v>
      </c>
      <c r="J599" s="4">
        <f t="shared" si="123"/>
        <v>2.6147630029044109</v>
      </c>
      <c r="K599" s="4">
        <f t="shared" si="124"/>
        <v>2.6353776145257211</v>
      </c>
      <c r="L599" s="3" t="str">
        <f t="shared" si="125"/>
        <v>Early</v>
      </c>
      <c r="M599" s="5">
        <f t="shared" si="126"/>
        <v>5.3943369259307676</v>
      </c>
      <c r="N599" t="b">
        <f t="shared" si="127"/>
        <v>0</v>
      </c>
    </row>
    <row r="600" spans="1:14" x14ac:dyDescent="0.2">
      <c r="A600" s="2">
        <f t="shared" si="128"/>
        <v>18864.375000000706</v>
      </c>
      <c r="B600" s="5">
        <f t="shared" si="129"/>
        <v>27.412505388678255</v>
      </c>
      <c r="C600" s="6">
        <f t="shared" si="117"/>
        <v>0.864975460276873</v>
      </c>
      <c r="D600" s="5">
        <f t="shared" si="118"/>
        <v>59.879903255571818</v>
      </c>
      <c r="E600" s="4">
        <f t="shared" si="119"/>
        <v>3.9791025304340888</v>
      </c>
      <c r="F600" s="4">
        <f t="shared" si="120"/>
        <v>-2.273186150294408</v>
      </c>
      <c r="G600" s="4">
        <f t="shared" si="121"/>
        <v>0.8074498562381901</v>
      </c>
      <c r="H600" s="4">
        <f t="shared" si="122"/>
        <v>-2.2418908323331959</v>
      </c>
      <c r="I600" s="4">
        <f t="shared" si="122"/>
        <v>0.77782626969532698</v>
      </c>
      <c r="J600" s="4">
        <f t="shared" si="123"/>
        <v>2.6243457037758144</v>
      </c>
      <c r="K600" s="4">
        <f t="shared" si="124"/>
        <v>2.6446197572083538</v>
      </c>
      <c r="L600" s="3" t="str">
        <f t="shared" si="125"/>
        <v>Early</v>
      </c>
      <c r="M600" s="5">
        <f t="shared" si="126"/>
        <v>6.1610534359720885</v>
      </c>
      <c r="N600" t="b">
        <f t="shared" si="127"/>
        <v>0</v>
      </c>
    </row>
    <row r="601" spans="1:14" x14ac:dyDescent="0.2">
      <c r="A601" s="2">
        <f t="shared" si="128"/>
        <v>18864.416666667374</v>
      </c>
      <c r="B601" s="5">
        <f t="shared" si="129"/>
        <v>42.453573150924058</v>
      </c>
      <c r="C601" s="6">
        <f t="shared" si="117"/>
        <v>0.89909603391036286</v>
      </c>
      <c r="D601" s="5">
        <f t="shared" si="118"/>
        <v>64.039498159719571</v>
      </c>
      <c r="E601" s="4">
        <f t="shared" si="119"/>
        <v>4.1563392929347467</v>
      </c>
      <c r="F601" s="4">
        <f t="shared" si="120"/>
        <v>-2.0916305335166623</v>
      </c>
      <c r="G601" s="4">
        <f t="shared" si="121"/>
        <v>0.98028526992303522</v>
      </c>
      <c r="H601" s="4">
        <f t="shared" si="122"/>
        <v>-2.056066954058974</v>
      </c>
      <c r="I601" s="4">
        <f t="shared" si="122"/>
        <v>0.94622836414550415</v>
      </c>
      <c r="J601" s="4">
        <f t="shared" si="123"/>
        <v>2.633928404647218</v>
      </c>
      <c r="K601" s="4">
        <f t="shared" si="124"/>
        <v>2.6538600381762922</v>
      </c>
      <c r="L601" s="3" t="str">
        <f t="shared" si="125"/>
        <v>Early</v>
      </c>
      <c r="M601" s="5">
        <f t="shared" si="126"/>
        <v>6.9273699985511321</v>
      </c>
      <c r="N601" t="b">
        <f t="shared" si="127"/>
        <v>0</v>
      </c>
    </row>
    <row r="602" spans="1:14" x14ac:dyDescent="0.2">
      <c r="A602" s="2">
        <f t="shared" si="128"/>
        <v>18864.458333334042</v>
      </c>
      <c r="B602" s="5">
        <f t="shared" si="129"/>
        <v>57.494640913168041</v>
      </c>
      <c r="C602" s="6">
        <f t="shared" si="117"/>
        <v>0.92119369485766744</v>
      </c>
      <c r="D602" s="5">
        <f t="shared" si="118"/>
        <v>67.101220571028279</v>
      </c>
      <c r="E602" s="4">
        <f t="shared" si="119"/>
        <v>4.3363950118381336</v>
      </c>
      <c r="F602" s="4">
        <f t="shared" si="120"/>
        <v>-1.9083536300166333</v>
      </c>
      <c r="G602" s="4">
        <f t="shared" si="121"/>
        <v>1.1569401383160203</v>
      </c>
      <c r="H602" s="4">
        <f t="shared" si="122"/>
        <v>-1.8696674051580173</v>
      </c>
      <c r="I602" s="4">
        <f t="shared" si="122"/>
        <v>1.1194014856187169</v>
      </c>
      <c r="J602" s="4">
        <f t="shared" si="123"/>
        <v>2.6435111055186233</v>
      </c>
      <c r="K602" s="4">
        <f t="shared" si="124"/>
        <v>2.6630984888730858</v>
      </c>
      <c r="L602" s="3" t="str">
        <f t="shared" si="125"/>
        <v>Early</v>
      </c>
      <c r="M602" s="5">
        <f t="shared" si="126"/>
        <v>7.6961896420920484</v>
      </c>
      <c r="N602" t="b">
        <f t="shared" si="127"/>
        <v>0</v>
      </c>
    </row>
    <row r="603" spans="1:14" x14ac:dyDescent="0.2">
      <c r="A603" s="2">
        <f t="shared" si="128"/>
        <v>18864.500000000709</v>
      </c>
      <c r="B603" s="5">
        <f t="shared" si="129"/>
        <v>72.535708675413844</v>
      </c>
      <c r="C603" s="6">
        <f t="shared" si="117"/>
        <v>0.93325825163662579</v>
      </c>
      <c r="D603" s="5">
        <f t="shared" si="118"/>
        <v>68.94855093194893</v>
      </c>
      <c r="E603" s="4">
        <f t="shared" si="119"/>
        <v>4.5190237423777004</v>
      </c>
      <c r="F603" s="4">
        <f t="shared" si="120"/>
        <v>-1.7237549885097829</v>
      </c>
      <c r="G603" s="4">
        <f t="shared" si="121"/>
        <v>1.3373416606510411</v>
      </c>
      <c r="H603" s="4">
        <f t="shared" si="122"/>
        <v>-1.6832336793353493</v>
      </c>
      <c r="I603" s="4">
        <f t="shared" si="122"/>
        <v>1.2974538676457672</v>
      </c>
      <c r="J603" s="4">
        <f t="shared" si="123"/>
        <v>2.6530938063900287</v>
      </c>
      <c r="K603" s="4">
        <f t="shared" si="124"/>
        <v>2.6723351409103491</v>
      </c>
      <c r="L603" s="3" t="str">
        <f t="shared" si="125"/>
        <v>Early</v>
      </c>
      <c r="M603" s="5">
        <f t="shared" si="126"/>
        <v>8.4651578907521063</v>
      </c>
      <c r="N603" t="b">
        <f t="shared" si="127"/>
        <v>0</v>
      </c>
    </row>
    <row r="604" spans="1:14" x14ac:dyDescent="0.2">
      <c r="A604" s="2">
        <f t="shared" si="128"/>
        <v>18864.541666667377</v>
      </c>
      <c r="B604" s="5">
        <f t="shared" si="129"/>
        <v>87.576776437659646</v>
      </c>
      <c r="C604" s="6">
        <f t="shared" si="117"/>
        <v>0.93671029803718453</v>
      </c>
      <c r="D604" s="5">
        <f t="shared" si="118"/>
        <v>69.50623570695376</v>
      </c>
      <c r="E604" s="4">
        <f t="shared" si="119"/>
        <v>4.7031050953068281</v>
      </c>
      <c r="F604" s="4">
        <f t="shared" si="120"/>
        <v>-1.5390626758095107</v>
      </c>
      <c r="G604" s="4">
        <f t="shared" si="121"/>
        <v>1.5205105175326623</v>
      </c>
      <c r="H604" s="4">
        <f t="shared" si="122"/>
        <v>-1.4980833180815503</v>
      </c>
      <c r="I604" s="4">
        <f t="shared" si="122"/>
        <v>1.4795623441938395</v>
      </c>
      <c r="J604" s="4">
        <f t="shared" si="123"/>
        <v>2.6626765072614322</v>
      </c>
      <c r="K604" s="4">
        <f t="shared" si="124"/>
        <v>2.6815700260648634</v>
      </c>
      <c r="L604" s="3" t="str">
        <f t="shared" si="125"/>
        <v>Early</v>
      </c>
      <c r="M604" s="5">
        <f t="shared" si="126"/>
        <v>9.2285459251884365</v>
      </c>
      <c r="N604" t="b">
        <f t="shared" si="127"/>
        <v>0</v>
      </c>
    </row>
    <row r="605" spans="1:14" x14ac:dyDescent="0.2">
      <c r="A605" s="2">
        <f t="shared" si="128"/>
        <v>18864.583333334045</v>
      </c>
      <c r="B605" s="5">
        <f t="shared" si="129"/>
        <v>102.61784419990181</v>
      </c>
      <c r="C605" s="6">
        <f t="shared" si="117"/>
        <v>0.93201260485244919</v>
      </c>
      <c r="D605" s="5">
        <f t="shared" si="118"/>
        <v>68.750748631998391</v>
      </c>
      <c r="E605" s="4">
        <f t="shared" si="119"/>
        <v>4.8870622054040336</v>
      </c>
      <c r="F605" s="4">
        <f t="shared" si="120"/>
        <v>-1.3558788878402752</v>
      </c>
      <c r="G605" s="4">
        <f t="shared" si="121"/>
        <v>1.7049375200284944</v>
      </c>
      <c r="H605" s="4">
        <f t="shared" si="122"/>
        <v>-1.315822133632657</v>
      </c>
      <c r="I605" s="4">
        <f t="shared" si="122"/>
        <v>1.6643058413620144</v>
      </c>
      <c r="J605" s="4">
        <f t="shared" si="123"/>
        <v>2.6722592081328358</v>
      </c>
      <c r="K605" s="4">
        <f t="shared" si="124"/>
        <v>2.6908031762756623</v>
      </c>
      <c r="L605" s="3" t="str">
        <f t="shared" si="125"/>
        <v>Early</v>
      </c>
      <c r="M605" s="5">
        <f t="shared" si="126"/>
        <v>9.9793714922692605</v>
      </c>
      <c r="N605" t="b">
        <f t="shared" si="127"/>
        <v>0</v>
      </c>
    </row>
    <row r="606" spans="1:14" x14ac:dyDescent="0.2">
      <c r="A606" s="2">
        <f t="shared" si="128"/>
        <v>18864.625000000713</v>
      </c>
      <c r="B606" s="5">
        <f t="shared" si="129"/>
        <v>117.65891196214761</v>
      </c>
      <c r="C606" s="6">
        <f t="shared" si="117"/>
        <v>0.91854209092221406</v>
      </c>
      <c r="D606" s="5">
        <f t="shared" si="118"/>
        <v>66.713867674734075</v>
      </c>
      <c r="E606" s="4">
        <f t="shared" si="119"/>
        <v>5.0693566055432724</v>
      </c>
      <c r="F606" s="4">
        <f t="shared" si="120"/>
        <v>-1.1756752393534244</v>
      </c>
      <c r="G606" s="4">
        <f t="shared" si="121"/>
        <v>1.8890598312826539</v>
      </c>
      <c r="H606" s="4">
        <f t="shared" si="122"/>
        <v>-1.1378342909049619</v>
      </c>
      <c r="I606" s="4">
        <f t="shared" si="122"/>
        <v>1.8501188418502374</v>
      </c>
      <c r="J606" s="4">
        <f t="shared" si="123"/>
        <v>2.6818419090042411</v>
      </c>
      <c r="K606" s="4">
        <f t="shared" si="124"/>
        <v>2.7000346236410948</v>
      </c>
      <c r="L606" s="3" t="str">
        <f t="shared" si="125"/>
        <v>Early</v>
      </c>
      <c r="M606" s="5">
        <f t="shared" si="126"/>
        <v>10.711616086465234</v>
      </c>
      <c r="N606" t="b">
        <f t="shared" si="127"/>
        <v>0</v>
      </c>
    </row>
    <row r="607" spans="1:14" x14ac:dyDescent="0.2">
      <c r="A607" s="2">
        <f t="shared" si="128"/>
        <v>18864.666666667381</v>
      </c>
      <c r="B607" s="5">
        <f t="shared" si="129"/>
        <v>132.69997972439342</v>
      </c>
      <c r="C607" s="6">
        <f t="shared" si="117"/>
        <v>0.89476201732109706</v>
      </c>
      <c r="D607" s="5">
        <f t="shared" si="118"/>
        <v>63.477878022005562</v>
      </c>
      <c r="E607" s="4">
        <f t="shared" si="119"/>
        <v>5.2489757958174987</v>
      </c>
      <c r="F607" s="4">
        <f t="shared" si="120"/>
        <v>-0.99932618657335348</v>
      </c>
      <c r="G607" s="4">
        <f t="shared" si="121"/>
        <v>2.0717607804233436</v>
      </c>
      <c r="H607" s="4">
        <f t="shared" si="122"/>
        <v>-0.96484081060796745</v>
      </c>
      <c r="I607" s="4">
        <f t="shared" si="122"/>
        <v>2.0357988698487937</v>
      </c>
      <c r="J607" s="4">
        <f t="shared" si="123"/>
        <v>2.6914246098756465</v>
      </c>
      <c r="K607" s="4">
        <f t="shared" si="124"/>
        <v>2.7092644004158735</v>
      </c>
      <c r="L607" s="3" t="str">
        <f t="shared" si="125"/>
        <v>Early</v>
      </c>
      <c r="M607" s="5">
        <f t="shared" si="126"/>
        <v>11.422144628223473</v>
      </c>
      <c r="N607" t="b">
        <f t="shared" si="127"/>
        <v>0</v>
      </c>
    </row>
    <row r="608" spans="1:14" x14ac:dyDescent="0.2">
      <c r="A608" s="2">
        <f t="shared" si="128"/>
        <v>18864.708333334049</v>
      </c>
      <c r="B608" s="5">
        <f t="shared" si="129"/>
        <v>147.7410474866374</v>
      </c>
      <c r="C608" s="6">
        <f t="shared" si="117"/>
        <v>0.858641484173151</v>
      </c>
      <c r="D608" s="5">
        <f t="shared" si="118"/>
        <v>59.16438930422057</v>
      </c>
      <c r="E608" s="4">
        <f t="shared" si="119"/>
        <v>5.4258362890838168</v>
      </c>
      <c r="F608" s="4">
        <f t="shared" si="120"/>
        <v>-0.8267485881632598</v>
      </c>
      <c r="G608" s="4">
        <f t="shared" si="121"/>
        <v>2.2528107433521156</v>
      </c>
      <c r="H608" s="4">
        <f t="shared" si="122"/>
        <v>-0.79658352797357179</v>
      </c>
      <c r="I608" s="4">
        <f t="shared" si="122"/>
        <v>2.220982259225897</v>
      </c>
      <c r="J608" s="4">
        <f t="shared" si="123"/>
        <v>2.70100731074705</v>
      </c>
      <c r="K608" s="4">
        <f t="shared" si="124"/>
        <v>2.718492539008118</v>
      </c>
      <c r="L608" s="3" t="str">
        <f t="shared" si="125"/>
        <v>Early</v>
      </c>
      <c r="M608" s="5">
        <f t="shared" si="126"/>
        <v>12.112079647139995</v>
      </c>
      <c r="N608" t="b">
        <f t="shared" si="127"/>
        <v>0</v>
      </c>
    </row>
    <row r="609" spans="1:14" x14ac:dyDescent="0.2">
      <c r="A609" s="2">
        <f t="shared" si="128"/>
        <v>18864.750000000717</v>
      </c>
      <c r="B609" s="5">
        <f t="shared" si="129"/>
        <v>162.78211524888138</v>
      </c>
      <c r="C609" s="6">
        <f t="shared" si="117"/>
        <v>0.80820696931331726</v>
      </c>
      <c r="D609" s="5">
        <f t="shared" si="118"/>
        <v>53.921115578953867</v>
      </c>
      <c r="E609" s="4">
        <f t="shared" si="119"/>
        <v>5.601113368355918</v>
      </c>
      <c r="F609" s="4">
        <f t="shared" si="120"/>
        <v>-0.65662113216911211</v>
      </c>
      <c r="G609" s="4">
        <f t="shared" si="121"/>
        <v>2.4332465280593825</v>
      </c>
      <c r="H609" s="4">
        <f t="shared" si="122"/>
        <v>-0.63159292497857644</v>
      </c>
      <c r="I609" s="4">
        <f t="shared" si="122"/>
        <v>2.4065728036239187</v>
      </c>
      <c r="J609" s="4">
        <f t="shared" si="123"/>
        <v>2.7105900116184536</v>
      </c>
      <c r="K609" s="4">
        <f t="shared" si="124"/>
        <v>2.7277190719763809</v>
      </c>
      <c r="L609" s="3" t="str">
        <f t="shared" si="125"/>
        <v>Early</v>
      </c>
      <c r="M609" s="5">
        <f t="shared" si="126"/>
        <v>12.787810773701716</v>
      </c>
      <c r="N609" t="b">
        <f t="shared" si="127"/>
        <v>0</v>
      </c>
    </row>
    <row r="610" spans="1:14" x14ac:dyDescent="0.2">
      <c r="A610" s="2">
        <f t="shared" si="128"/>
        <v>18864.791666667385</v>
      </c>
      <c r="B610" s="5">
        <f t="shared" si="129"/>
        <v>177.82318301112718</v>
      </c>
      <c r="C610" s="6">
        <f t="shared" si="117"/>
        <v>0.74210875699173984</v>
      </c>
      <c r="D610" s="5">
        <f t="shared" si="118"/>
        <v>47.911360471449868</v>
      </c>
      <c r="E610" s="4">
        <f t="shared" si="119"/>
        <v>5.7776429509144336</v>
      </c>
      <c r="F610" s="4">
        <f t="shared" si="120"/>
        <v>-0.48602920138714745</v>
      </c>
      <c r="G610" s="4">
        <f t="shared" si="121"/>
        <v>2.6158241373338926</v>
      </c>
      <c r="H610" s="4">
        <f t="shared" si="122"/>
        <v>-0.46687733792385699</v>
      </c>
      <c r="I610" s="4">
        <f t="shared" si="122"/>
        <v>2.5952471445773178</v>
      </c>
      <c r="J610" s="4">
        <f t="shared" si="123"/>
        <v>2.7201727124898589</v>
      </c>
      <c r="K610" s="4">
        <f t="shared" si="124"/>
        <v>2.7369440320266558</v>
      </c>
      <c r="L610" s="3" t="str">
        <f t="shared" si="125"/>
        <v>Early</v>
      </c>
      <c r="M610" s="5">
        <f t="shared" si="126"/>
        <v>13.46234609986586</v>
      </c>
      <c r="N610" t="b">
        <f t="shared" si="127"/>
        <v>0</v>
      </c>
    </row>
    <row r="611" spans="1:14" x14ac:dyDescent="0.2">
      <c r="A611" s="2">
        <f t="shared" si="128"/>
        <v>18864.833333334052</v>
      </c>
      <c r="B611" s="5">
        <f t="shared" si="129"/>
        <v>192.86425077337117</v>
      </c>
      <c r="C611" s="6">
        <f t="shared" si="117"/>
        <v>0.66013923801948604</v>
      </c>
      <c r="D611" s="5">
        <f t="shared" si="118"/>
        <v>41.310492738243134</v>
      </c>
      <c r="E611" s="4">
        <f t="shared" si="119"/>
        <v>5.960731052859944</v>
      </c>
      <c r="F611" s="4">
        <f t="shared" si="120"/>
        <v>-0.30970426719898669</v>
      </c>
      <c r="G611" s="4">
        <f t="shared" si="121"/>
        <v>2.8058825711915887</v>
      </c>
      <c r="H611" s="4">
        <f t="shared" si="122"/>
        <v>-0.29720841073881177</v>
      </c>
      <c r="I611" s="4">
        <f t="shared" si="122"/>
        <v>2.7923755436527351</v>
      </c>
      <c r="J611" s="4">
        <f t="shared" si="123"/>
        <v>2.7297554133612643</v>
      </c>
      <c r="K611" s="4">
        <f t="shared" si="124"/>
        <v>2.7461674520093688</v>
      </c>
      <c r="L611" s="3" t="str">
        <f t="shared" si="125"/>
        <v>Late</v>
      </c>
      <c r="M611" s="5">
        <f t="shared" si="126"/>
        <v>0.27227940541688783</v>
      </c>
      <c r="N611" t="b">
        <f t="shared" si="127"/>
        <v>0</v>
      </c>
    </row>
    <row r="612" spans="1:14" x14ac:dyDescent="0.2">
      <c r="A612" s="2">
        <f t="shared" si="128"/>
        <v>18864.87500000072</v>
      </c>
      <c r="B612" s="5">
        <f t="shared" si="129"/>
        <v>207.90531853561515</v>
      </c>
      <c r="C612" s="6">
        <f t="shared" si="117"/>
        <v>0.56374475315508166</v>
      </c>
      <c r="D612" s="5">
        <f t="shared" si="118"/>
        <v>34.315170059745967</v>
      </c>
      <c r="E612" s="4">
        <f t="shared" si="119"/>
        <v>6.1601199512100564</v>
      </c>
      <c r="F612" s="4">
        <f t="shared" si="120"/>
        <v>-0.11813073320084211</v>
      </c>
      <c r="G612" s="4">
        <f t="shared" si="121"/>
        <v>3.0133876284573278</v>
      </c>
      <c r="H612" s="4">
        <f t="shared" si="122"/>
        <v>-0.11329863002575546</v>
      </c>
      <c r="I612" s="4">
        <f t="shared" si="122"/>
        <v>3.0081456101088553</v>
      </c>
      <c r="J612" s="4">
        <f t="shared" si="123"/>
        <v>2.7393381142326678</v>
      </c>
      <c r="K612" s="4">
        <f t="shared" si="124"/>
        <v>2.7553893649163683</v>
      </c>
      <c r="L612" s="3" t="str">
        <f t="shared" si="125"/>
        <v>Late</v>
      </c>
      <c r="M612" s="5">
        <f t="shared" si="126"/>
        <v>1.1688053794857685</v>
      </c>
      <c r="N612" t="b">
        <f t="shared" si="127"/>
        <v>0</v>
      </c>
    </row>
    <row r="613" spans="1:14" x14ac:dyDescent="0.2">
      <c r="A613" s="2">
        <f t="shared" si="128"/>
        <v>18864.916666667388</v>
      </c>
      <c r="B613" s="5">
        <f t="shared" si="129"/>
        <v>222.94638629786277</v>
      </c>
      <c r="C613" s="6">
        <f t="shared" si="117"/>
        <v>0.45679647907168514</v>
      </c>
      <c r="D613" s="5">
        <f t="shared" si="118"/>
        <v>27.180582554727003</v>
      </c>
      <c r="E613" s="4">
        <f t="shared" si="119"/>
        <v>0.11187029752549638</v>
      </c>
      <c r="F613" s="4">
        <f t="shared" si="120"/>
        <v>0.10738271767905849</v>
      </c>
      <c r="G613" s="4">
        <f t="shared" si="121"/>
        <v>-3.0250480538308047</v>
      </c>
      <c r="H613" s="4">
        <f t="shared" si="122"/>
        <v>0.10298848265158751</v>
      </c>
      <c r="I613" s="4">
        <f t="shared" si="122"/>
        <v>-3.0202805349526636</v>
      </c>
      <c r="J613" s="4">
        <f t="shared" si="123"/>
        <v>2.7489208151040714</v>
      </c>
      <c r="K613" s="4">
        <f t="shared" si="124"/>
        <v>2.764609803877895</v>
      </c>
      <c r="L613" s="3" t="str">
        <f t="shared" si="125"/>
        <v>Late</v>
      </c>
      <c r="M613" s="5">
        <f t="shared" si="126"/>
        <v>2.2348603490256664</v>
      </c>
      <c r="N613" t="b">
        <f t="shared" si="127"/>
        <v>0</v>
      </c>
    </row>
    <row r="614" spans="1:14" x14ac:dyDescent="0.2">
      <c r="A614" s="2">
        <f t="shared" si="128"/>
        <v>18864.958333334056</v>
      </c>
      <c r="B614" s="5">
        <f t="shared" si="129"/>
        <v>237.98745406010494</v>
      </c>
      <c r="C614" s="6">
        <f t="shared" si="117"/>
        <v>0.34757986974240657</v>
      </c>
      <c r="D614" s="5">
        <f t="shared" si="118"/>
        <v>20.339360391380694</v>
      </c>
      <c r="E614" s="4">
        <f t="shared" si="119"/>
        <v>0.42452108526495547</v>
      </c>
      <c r="F614" s="4">
        <f t="shared" si="120"/>
        <v>0.40793703423321226</v>
      </c>
      <c r="G614" s="4">
        <f t="shared" si="121"/>
        <v>-2.6998558913756918</v>
      </c>
      <c r="H614" s="4">
        <f t="shared" si="122"/>
        <v>0.39167165805059651</v>
      </c>
      <c r="I614" s="4">
        <f t="shared" si="122"/>
        <v>-2.6823279747997724</v>
      </c>
      <c r="J614" s="4">
        <f t="shared" si="123"/>
        <v>2.7585035159754767</v>
      </c>
      <c r="K614" s="4">
        <f t="shared" si="124"/>
        <v>2.7738288021595396</v>
      </c>
      <c r="L614" s="3" t="str">
        <f t="shared" si="125"/>
        <v>Late</v>
      </c>
      <c r="M614" s="5">
        <f t="shared" si="126"/>
        <v>3.6626496178411578</v>
      </c>
      <c r="N614" t="b">
        <f t="shared" si="127"/>
        <v>1</v>
      </c>
    </row>
    <row r="615" spans="1:14" x14ac:dyDescent="0.2">
      <c r="A615" s="2">
        <f t="shared" si="128"/>
        <v>18865.000000000724</v>
      </c>
      <c r="B615" s="5">
        <f t="shared" si="129"/>
        <v>253.02852182235074</v>
      </c>
      <c r="C615" s="6">
        <f t="shared" si="117"/>
        <v>0.2551854484631198</v>
      </c>
      <c r="D615" s="5">
        <f t="shared" si="118"/>
        <v>14.784574117615206</v>
      </c>
      <c r="E615" s="4">
        <f t="shared" si="119"/>
        <v>0.90690488542110437</v>
      </c>
      <c r="F615" s="4">
        <f t="shared" si="120"/>
        <v>0.87500554489120175</v>
      </c>
      <c r="G615" s="4">
        <f t="shared" si="121"/>
        <v>-2.2019720200990074</v>
      </c>
      <c r="H615" s="4">
        <f t="shared" si="122"/>
        <v>0.84353611557543706</v>
      </c>
      <c r="I615" s="4">
        <f t="shared" si="122"/>
        <v>-2.1688713139435407</v>
      </c>
      <c r="J615" s="4">
        <f t="shared" si="123"/>
        <v>2.7680862168468821</v>
      </c>
      <c r="K615" s="4">
        <f t="shared" si="124"/>
        <v>2.7830463931591831</v>
      </c>
      <c r="L615" s="3" t="str">
        <f t="shared" si="125"/>
        <v>Late</v>
      </c>
      <c r="M615" s="5">
        <f t="shared" si="126"/>
        <v>5.8535505564233281</v>
      </c>
      <c r="N615" t="b">
        <f t="shared" si="127"/>
        <v>0</v>
      </c>
    </row>
    <row r="616" spans="1:14" x14ac:dyDescent="0.2">
      <c r="A616" s="2">
        <f t="shared" si="128"/>
        <v>18865.041666667392</v>
      </c>
      <c r="B616" s="5">
        <f t="shared" si="129"/>
        <v>268.06958958459654</v>
      </c>
      <c r="C616" s="6">
        <f t="shared" si="117"/>
        <v>0.22091601024600746</v>
      </c>
      <c r="D616" s="5">
        <f t="shared" si="118"/>
        <v>12.76284036922498</v>
      </c>
      <c r="E616" s="4">
        <f t="shared" si="119"/>
        <v>1.6323407318618788</v>
      </c>
      <c r="F616" s="4">
        <f t="shared" si="120"/>
        <v>1.5913551755171405</v>
      </c>
      <c r="G616" s="4">
        <f t="shared" si="121"/>
        <v>-1.468369604216943</v>
      </c>
      <c r="H616" s="4">
        <f t="shared" si="122"/>
        <v>1.5503638398703026</v>
      </c>
      <c r="I616" s="4">
        <f t="shared" si="122"/>
        <v>-1.4275844865400131</v>
      </c>
      <c r="J616" s="4">
        <f t="shared" si="123"/>
        <v>2.7776689177182856</v>
      </c>
      <c r="K616" s="4">
        <f t="shared" si="124"/>
        <v>2.7922626104039332</v>
      </c>
      <c r="L616" s="3" t="str">
        <f t="shared" si="125"/>
        <v>Late</v>
      </c>
      <c r="M616" s="5">
        <f t="shared" si="126"/>
        <v>9.035082814275972</v>
      </c>
      <c r="N616" t="b">
        <f t="shared" si="127"/>
        <v>0</v>
      </c>
    </row>
    <row r="617" spans="1:14" x14ac:dyDescent="0.2">
      <c r="A617" s="2">
        <f t="shared" si="128"/>
        <v>18865.08333333406</v>
      </c>
      <c r="B617" s="5">
        <f t="shared" si="129"/>
        <v>283.11065734684053</v>
      </c>
      <c r="C617" s="6">
        <f t="shared" si="117"/>
        <v>0.27207202812452758</v>
      </c>
      <c r="D617" s="5">
        <f t="shared" si="118"/>
        <v>15.787601873962148</v>
      </c>
      <c r="E617" s="4">
        <f t="shared" si="119"/>
        <v>2.313790202837724</v>
      </c>
      <c r="F617" s="4">
        <f t="shared" si="120"/>
        <v>2.2831606024655882</v>
      </c>
      <c r="G617" s="4">
        <f t="shared" si="121"/>
        <v>-0.79801100427623894</v>
      </c>
      <c r="H617" s="4">
        <f t="shared" si="122"/>
        <v>2.2521310380962047</v>
      </c>
      <c r="I617" s="4">
        <f t="shared" si="122"/>
        <v>-0.76865627830284133</v>
      </c>
      <c r="J617" s="4">
        <f t="shared" si="123"/>
        <v>2.7872516185896892</v>
      </c>
      <c r="K617" s="4">
        <f t="shared" si="124"/>
        <v>2.8014774875470501</v>
      </c>
      <c r="L617" s="3" t="str">
        <f t="shared" si="125"/>
        <v>Late</v>
      </c>
      <c r="M617" s="5">
        <f t="shared" si="126"/>
        <v>11.858510485740913</v>
      </c>
      <c r="N617" t="b">
        <f t="shared" si="127"/>
        <v>0</v>
      </c>
    </row>
    <row r="618" spans="1:14" x14ac:dyDescent="0.2">
      <c r="A618" s="2">
        <f t="shared" si="128"/>
        <v>18865.125000000728</v>
      </c>
      <c r="B618" s="5">
        <f t="shared" si="129"/>
        <v>298.15172510908451</v>
      </c>
      <c r="C618" s="6">
        <f t="shared" si="117"/>
        <v>0.37074140098659208</v>
      </c>
      <c r="D618" s="5">
        <f t="shared" si="118"/>
        <v>21.76134866380011</v>
      </c>
      <c r="E618" s="4">
        <f t="shared" si="119"/>
        <v>2.7486215621450176</v>
      </c>
      <c r="F618" s="4">
        <f t="shared" si="120"/>
        <v>2.7326116569780599</v>
      </c>
      <c r="G618" s="4">
        <f t="shared" si="121"/>
        <v>-0.37755651003126212</v>
      </c>
      <c r="H618" s="4">
        <f t="shared" si="122"/>
        <v>2.716306999527343</v>
      </c>
      <c r="I618" s="4">
        <f t="shared" si="122"/>
        <v>-0.36244185258429412</v>
      </c>
      <c r="J618" s="4">
        <f t="shared" si="123"/>
        <v>2.7968343194610945</v>
      </c>
      <c r="K618" s="4">
        <f t="shared" si="124"/>
        <v>2.8106910583648514</v>
      </c>
      <c r="L618" s="3" t="str">
        <f t="shared" si="125"/>
        <v>Late</v>
      </c>
      <c r="M618" s="5">
        <f t="shared" si="126"/>
        <v>13.583110062716941</v>
      </c>
      <c r="N618" t="b">
        <f t="shared" si="127"/>
        <v>0</v>
      </c>
    </row>
    <row r="619" spans="1:14" x14ac:dyDescent="0.2">
      <c r="A619" s="2">
        <f t="shared" si="128"/>
        <v>18865.166666667395</v>
      </c>
      <c r="B619" s="5">
        <f t="shared" si="129"/>
        <v>313.19279287132849</v>
      </c>
      <c r="C619" s="6">
        <f t="shared" si="117"/>
        <v>0.480547335513758</v>
      </c>
      <c r="D619" s="5">
        <f t="shared" si="118"/>
        <v>28.721155460126603</v>
      </c>
      <c r="E619" s="4">
        <f t="shared" si="119"/>
        <v>3.0388019285060017</v>
      </c>
      <c r="F619" s="4">
        <f t="shared" si="120"/>
        <v>3.0345055149662006</v>
      </c>
      <c r="G619" s="4">
        <f t="shared" si="121"/>
        <v>-9.866610328484593E-2</v>
      </c>
      <c r="H619" s="4">
        <f t="shared" si="122"/>
        <v>3.0301233290680045</v>
      </c>
      <c r="I619" s="4">
        <f t="shared" si="122"/>
        <v>-9.4627353371929929E-2</v>
      </c>
      <c r="J619" s="4">
        <f t="shared" si="123"/>
        <v>2.8064170203324998</v>
      </c>
      <c r="K619" s="4">
        <f t="shared" si="124"/>
        <v>2.819903356753608</v>
      </c>
      <c r="L619" s="3" t="str">
        <f t="shared" si="125"/>
        <v>Early</v>
      </c>
      <c r="M619" s="5">
        <f t="shared" si="126"/>
        <v>0.97270031932217593</v>
      </c>
      <c r="N619" t="b">
        <f t="shared" si="127"/>
        <v>0</v>
      </c>
    </row>
    <row r="620" spans="1:14" x14ac:dyDescent="0.2">
      <c r="A620" s="2">
        <f t="shared" si="128"/>
        <v>18865.208333334063</v>
      </c>
      <c r="B620" s="5">
        <f t="shared" si="129"/>
        <v>328.23386063357248</v>
      </c>
      <c r="C620" s="6">
        <f t="shared" si="117"/>
        <v>0.58570827985857299</v>
      </c>
      <c r="D620" s="5">
        <f t="shared" si="118"/>
        <v>35.85304250850924</v>
      </c>
      <c r="E620" s="4">
        <f t="shared" si="119"/>
        <v>3.2635716094111817</v>
      </c>
      <c r="F620" s="4">
        <f t="shared" si="120"/>
        <v>-3.0145191601163459</v>
      </c>
      <c r="G620" s="4">
        <f t="shared" si="121"/>
        <v>0.1170876907120959</v>
      </c>
      <c r="H620" s="4">
        <f t="shared" si="122"/>
        <v>-3.0093231571655883</v>
      </c>
      <c r="I620" s="4">
        <f t="shared" si="122"/>
        <v>0.11229805685848633</v>
      </c>
      <c r="J620" s="4">
        <f t="shared" si="123"/>
        <v>2.8159997212039034</v>
      </c>
      <c r="K620" s="4">
        <f t="shared" si="124"/>
        <v>2.8291144167264353</v>
      </c>
      <c r="L620" s="3" t="str">
        <f t="shared" si="125"/>
        <v>Early</v>
      </c>
      <c r="M620" s="5">
        <f t="shared" si="126"/>
        <v>1.9908375996484444</v>
      </c>
      <c r="N620" t="b">
        <f t="shared" si="127"/>
        <v>0</v>
      </c>
    </row>
    <row r="621" spans="1:14" x14ac:dyDescent="0.2">
      <c r="A621" s="2">
        <f t="shared" si="128"/>
        <v>18865.250000000731</v>
      </c>
      <c r="B621" s="5">
        <f t="shared" si="129"/>
        <v>343.27492839581828</v>
      </c>
      <c r="C621" s="6">
        <f t="shared" si="117"/>
        <v>0.67920511238550374</v>
      </c>
      <c r="D621" s="5">
        <f t="shared" si="118"/>
        <v>42.781558905862191</v>
      </c>
      <c r="E621" s="4">
        <f t="shared" si="119"/>
        <v>3.4582456920575764</v>
      </c>
      <c r="F621" s="4">
        <f t="shared" si="120"/>
        <v>-2.8119136655018857</v>
      </c>
      <c r="G621" s="4">
        <f t="shared" si="121"/>
        <v>0.3041250949721217</v>
      </c>
      <c r="H621" s="4">
        <f t="shared" si="122"/>
        <v>-2.7986403533473485</v>
      </c>
      <c r="I621" s="4">
        <f t="shared" si="122"/>
        <v>0.29184729504162849</v>
      </c>
      <c r="J621" s="4">
        <f t="shared" si="123"/>
        <v>2.825582422075307</v>
      </c>
      <c r="K621" s="4">
        <f t="shared" si="124"/>
        <v>2.8383242724101718</v>
      </c>
      <c r="L621" s="3" t="str">
        <f t="shared" si="125"/>
        <v>Early</v>
      </c>
      <c r="M621" s="5">
        <f t="shared" si="126"/>
        <v>2.8652435806768399</v>
      </c>
      <c r="N621" t="b">
        <f t="shared" si="127"/>
        <v>0</v>
      </c>
    </row>
    <row r="622" spans="1:14" x14ac:dyDescent="0.2">
      <c r="A622" s="2">
        <f t="shared" si="128"/>
        <v>18865.291666667399</v>
      </c>
      <c r="B622" s="5">
        <f t="shared" si="129"/>
        <v>358.31599615806408</v>
      </c>
      <c r="C622" s="6">
        <f t="shared" si="117"/>
        <v>0.75779276300892418</v>
      </c>
      <c r="D622" s="5">
        <f t="shared" si="118"/>
        <v>49.269997246700598</v>
      </c>
      <c r="E622" s="4">
        <f t="shared" si="119"/>
        <v>3.6392855595714115</v>
      </c>
      <c r="F622" s="4">
        <f t="shared" si="120"/>
        <v>-2.6239594430863948</v>
      </c>
      <c r="G622" s="4">
        <f t="shared" si="121"/>
        <v>0.4784585097335794</v>
      </c>
      <c r="H622" s="4">
        <f t="shared" si="122"/>
        <v>-2.6036716261733295</v>
      </c>
      <c r="I622" s="4">
        <f t="shared" si="122"/>
        <v>0.45958164506396587</v>
      </c>
      <c r="J622" s="4">
        <f t="shared" si="123"/>
        <v>2.8351651229467123</v>
      </c>
      <c r="K622" s="4">
        <f t="shared" si="124"/>
        <v>2.8475329580422439</v>
      </c>
      <c r="L622" s="3" t="str">
        <f t="shared" si="125"/>
        <v>Early</v>
      </c>
      <c r="M622" s="5">
        <f t="shared" si="126"/>
        <v>3.6713229800541098</v>
      </c>
      <c r="N622" t="b">
        <f t="shared" si="127"/>
        <v>1</v>
      </c>
    </row>
    <row r="623" spans="1:14" x14ac:dyDescent="0.2">
      <c r="A623" s="2">
        <f t="shared" si="128"/>
        <v>18865.333333334067</v>
      </c>
      <c r="B623" s="5">
        <f t="shared" si="129"/>
        <v>13.357063920306246</v>
      </c>
      <c r="C623" s="6">
        <f t="shared" si="117"/>
        <v>0.82043243069808103</v>
      </c>
      <c r="D623" s="5">
        <f t="shared" si="118"/>
        <v>55.128105177728337</v>
      </c>
      <c r="E623" s="4">
        <f t="shared" si="119"/>
        <v>3.815197232688782</v>
      </c>
      <c r="F623" s="4">
        <f t="shared" si="120"/>
        <v>-2.4419858679388007</v>
      </c>
      <c r="G623" s="4">
        <f t="shared" si="121"/>
        <v>0.64842271715127253</v>
      </c>
      <c r="H623" s="4">
        <f t="shared" si="122"/>
        <v>-2.4155852754275213</v>
      </c>
      <c r="I623" s="4">
        <f t="shared" si="122"/>
        <v>0.62366158698163698</v>
      </c>
      <c r="J623" s="4">
        <f t="shared" si="123"/>
        <v>2.8447478238181176</v>
      </c>
      <c r="K623" s="4">
        <f t="shared" si="124"/>
        <v>2.8567405079675163</v>
      </c>
      <c r="L623" s="3" t="str">
        <f t="shared" si="125"/>
        <v>Early</v>
      </c>
      <c r="M623" s="5">
        <f t="shared" si="126"/>
        <v>4.4474770287014147</v>
      </c>
      <c r="N623" t="b">
        <f t="shared" si="127"/>
        <v>1</v>
      </c>
    </row>
    <row r="624" spans="1:14" x14ac:dyDescent="0.2">
      <c r="A624" s="2">
        <f t="shared" si="128"/>
        <v>18865.375000000735</v>
      </c>
      <c r="B624" s="5">
        <f t="shared" si="129"/>
        <v>28.398131682552048</v>
      </c>
      <c r="C624" s="6">
        <f t="shared" si="117"/>
        <v>0.86762095851781429</v>
      </c>
      <c r="D624" s="5">
        <f t="shared" si="118"/>
        <v>60.183345516169602</v>
      </c>
      <c r="E624" s="4">
        <f t="shared" si="119"/>
        <v>3.9906420472583184</v>
      </c>
      <c r="F624" s="4">
        <f t="shared" si="120"/>
        <v>-2.2613331580443674</v>
      </c>
      <c r="G624" s="4">
        <f t="shared" si="121"/>
        <v>0.81867364730616976</v>
      </c>
      <c r="H624" s="4">
        <f t="shared" si="122"/>
        <v>-2.2297260862203041</v>
      </c>
      <c r="I624" s="4">
        <f t="shared" si="122"/>
        <v>0.78873379414778721</v>
      </c>
      <c r="J624" s="4">
        <f t="shared" si="123"/>
        <v>2.8543305246895194</v>
      </c>
      <c r="K624" s="4">
        <f t="shared" si="124"/>
        <v>2.8659469566351414</v>
      </c>
      <c r="L624" s="3" t="str">
        <f t="shared" si="125"/>
        <v>Early</v>
      </c>
      <c r="M624" s="5">
        <f t="shared" si="126"/>
        <v>5.2139471272088587</v>
      </c>
      <c r="N624" t="b">
        <f t="shared" si="127"/>
        <v>0</v>
      </c>
    </row>
    <row r="625" spans="1:14" x14ac:dyDescent="0.2">
      <c r="A625" s="2">
        <f t="shared" si="128"/>
        <v>18865.416666667403</v>
      </c>
      <c r="B625" s="5">
        <f t="shared" si="129"/>
        <v>43.43919944479785</v>
      </c>
      <c r="C625" s="6">
        <f t="shared" si="117"/>
        <v>0.9008891341623152</v>
      </c>
      <c r="D625" s="5">
        <f t="shared" si="118"/>
        <v>64.275187190334819</v>
      </c>
      <c r="E625" s="4">
        <f t="shared" si="119"/>
        <v>4.1680488502189359</v>
      </c>
      <c r="F625" s="4">
        <f t="shared" si="120"/>
        <v>-2.0796745226791242</v>
      </c>
      <c r="G625" s="4">
        <f t="shared" si="121"/>
        <v>0.99173943983288904</v>
      </c>
      <c r="H625" s="4">
        <f t="shared" si="122"/>
        <v>-2.0438695671764799</v>
      </c>
      <c r="I625" s="4">
        <f t="shared" si="122"/>
        <v>0.95742329565222906</v>
      </c>
      <c r="J625" s="4">
        <f t="shared" si="123"/>
        <v>2.8639132255609248</v>
      </c>
      <c r="K625" s="4">
        <f t="shared" si="124"/>
        <v>2.8751523385954085</v>
      </c>
      <c r="L625" s="3" t="str">
        <f t="shared" si="125"/>
        <v>Early</v>
      </c>
      <c r="M625" s="5">
        <f t="shared" si="126"/>
        <v>5.980405615544008</v>
      </c>
      <c r="N625" t="b">
        <f t="shared" si="127"/>
        <v>0</v>
      </c>
    </row>
    <row r="626" spans="1:14" x14ac:dyDescent="0.2">
      <c r="A626" s="2">
        <f t="shared" si="128"/>
        <v>18865.458333334071</v>
      </c>
      <c r="B626" s="5">
        <f t="shared" si="129"/>
        <v>58.480267207043653</v>
      </c>
      <c r="C626" s="6">
        <f t="shared" si="117"/>
        <v>0.92227195450879085</v>
      </c>
      <c r="D626" s="5">
        <f t="shared" si="118"/>
        <v>67.260519245632878</v>
      </c>
      <c r="E626" s="4">
        <f t="shared" si="119"/>
        <v>4.3482920942957062</v>
      </c>
      <c r="F626" s="4">
        <f t="shared" si="120"/>
        <v>-1.8962876379483267</v>
      </c>
      <c r="G626" s="4">
        <f t="shared" si="121"/>
        <v>1.1686535324461167</v>
      </c>
      <c r="H626" s="4">
        <f t="shared" si="122"/>
        <v>-1.8574403949331233</v>
      </c>
      <c r="I626" s="4">
        <f t="shared" si="122"/>
        <v>1.1309243305429693</v>
      </c>
      <c r="J626" s="4">
        <f t="shared" si="123"/>
        <v>2.8734959264323301</v>
      </c>
      <c r="K626" s="4">
        <f t="shared" si="124"/>
        <v>2.8843566884965481</v>
      </c>
      <c r="L626" s="3" t="str">
        <f t="shared" si="125"/>
        <v>Early</v>
      </c>
      <c r="M626" s="5">
        <f t="shared" si="126"/>
        <v>6.7493540647264609</v>
      </c>
      <c r="N626" t="b">
        <f t="shared" si="127"/>
        <v>0</v>
      </c>
    </row>
    <row r="627" spans="1:14" x14ac:dyDescent="0.2">
      <c r="A627" s="2">
        <f t="shared" si="128"/>
        <v>18865.500000000739</v>
      </c>
      <c r="B627" s="5">
        <f t="shared" si="129"/>
        <v>73.521334969287636</v>
      </c>
      <c r="C627" s="6">
        <f t="shared" si="117"/>
        <v>0.93373748989892613</v>
      </c>
      <c r="D627" s="5">
        <f t="shared" si="118"/>
        <v>69.025125610485489</v>
      </c>
      <c r="E627" s="4">
        <f t="shared" si="119"/>
        <v>4.5310577049706904</v>
      </c>
      <c r="F627" s="4">
        <f t="shared" si="120"/>
        <v>-1.7116386193196991</v>
      </c>
      <c r="G627" s="4">
        <f t="shared" si="121"/>
        <v>1.3492743819230435</v>
      </c>
      <c r="H627" s="4">
        <f t="shared" si="122"/>
        <v>-1.6710445968569918</v>
      </c>
      <c r="I627" s="4">
        <f t="shared" si="122"/>
        <v>1.3092762503068927</v>
      </c>
      <c r="J627" s="4">
        <f t="shared" si="123"/>
        <v>2.8830786273037337</v>
      </c>
      <c r="K627" s="4">
        <f t="shared" si="124"/>
        <v>2.8935600410815647</v>
      </c>
      <c r="L627" s="3" t="str">
        <f t="shared" si="125"/>
        <v>Early</v>
      </c>
      <c r="M627" s="5">
        <f t="shared" si="126"/>
        <v>7.5181573992570341</v>
      </c>
      <c r="N627" t="b">
        <f t="shared" si="127"/>
        <v>0</v>
      </c>
    </row>
    <row r="628" spans="1:14" x14ac:dyDescent="0.2">
      <c r="A628" s="2">
        <f t="shared" si="128"/>
        <v>18865.541666667406</v>
      </c>
      <c r="B628" s="5">
        <f t="shared" si="129"/>
        <v>88.56240273153162</v>
      </c>
      <c r="C628" s="6">
        <f t="shared" si="117"/>
        <v>0.93665311149600683</v>
      </c>
      <c r="D628" s="5">
        <f t="shared" si="118"/>
        <v>69.496879006172165</v>
      </c>
      <c r="E628" s="4">
        <f t="shared" si="119"/>
        <v>4.7151814735018114</v>
      </c>
      <c r="F628" s="4">
        <f t="shared" si="120"/>
        <v>-1.5269948459368345</v>
      </c>
      <c r="G628" s="4">
        <f t="shared" si="121"/>
        <v>1.5325751360401412</v>
      </c>
      <c r="H628" s="4">
        <f t="shared" si="122"/>
        <v>-1.4860341703283857</v>
      </c>
      <c r="I628" s="4">
        <f t="shared" si="122"/>
        <v>1.4916050800127125</v>
      </c>
      <c r="J628" s="4">
        <f t="shared" si="123"/>
        <v>2.8926613281751372</v>
      </c>
      <c r="K628" s="4">
        <f t="shared" si="124"/>
        <v>2.9027624311850477</v>
      </c>
      <c r="L628" s="3" t="str">
        <f t="shared" si="125"/>
        <v>Early</v>
      </c>
      <c r="M628" s="5">
        <f t="shared" si="126"/>
        <v>8.280936981689262</v>
      </c>
      <c r="N628" t="b">
        <f t="shared" si="127"/>
        <v>0</v>
      </c>
    </row>
    <row r="629" spans="1:14" x14ac:dyDescent="0.2">
      <c r="A629" s="2">
        <f t="shared" si="128"/>
        <v>18865.583333334074</v>
      </c>
      <c r="B629" s="5">
        <f t="shared" si="129"/>
        <v>103.60347049377742</v>
      </c>
      <c r="C629" s="6">
        <f t="shared" si="117"/>
        <v>0.93141109706318004</v>
      </c>
      <c r="D629" s="5">
        <f t="shared" si="118"/>
        <v>68.655858494745956</v>
      </c>
      <c r="E629" s="4">
        <f t="shared" si="119"/>
        <v>4.8990734488923993</v>
      </c>
      <c r="F629" s="4">
        <f t="shared" si="120"/>
        <v>-1.3439655161732842</v>
      </c>
      <c r="G629" s="4">
        <f t="shared" si="121"/>
        <v>1.7170277393489093</v>
      </c>
      <c r="H629" s="4">
        <f t="shared" si="122"/>
        <v>-1.304015771840787</v>
      </c>
      <c r="I629" s="4">
        <f t="shared" si="122"/>
        <v>1.676465323087271</v>
      </c>
      <c r="J629" s="4">
        <f t="shared" si="123"/>
        <v>2.9022440290465426</v>
      </c>
      <c r="K629" s="4">
        <f t="shared" si="124"/>
        <v>2.911963893729967</v>
      </c>
      <c r="L629" s="3" t="str">
        <f t="shared" si="125"/>
        <v>Early</v>
      </c>
      <c r="M629" s="5">
        <f t="shared" si="126"/>
        <v>9.030706887964568</v>
      </c>
      <c r="N629" t="b">
        <f t="shared" si="127"/>
        <v>0</v>
      </c>
    </row>
    <row r="630" spans="1:14" x14ac:dyDescent="0.2">
      <c r="A630" s="2">
        <f t="shared" si="128"/>
        <v>18865.625000000742</v>
      </c>
      <c r="B630" s="5">
        <f t="shared" si="129"/>
        <v>118.64453825602141</v>
      </c>
      <c r="C630" s="6">
        <f t="shared" si="117"/>
        <v>0.91732006400917043</v>
      </c>
      <c r="D630" s="5">
        <f t="shared" si="118"/>
        <v>66.537385654004098</v>
      </c>
      <c r="E630" s="4">
        <f t="shared" si="119"/>
        <v>5.0812153356832468</v>
      </c>
      <c r="F630" s="4">
        <f t="shared" si="120"/>
        <v>-1.1639964565140168</v>
      </c>
      <c r="G630" s="4">
        <f t="shared" si="121"/>
        <v>1.901083587047264</v>
      </c>
      <c r="H630" s="4">
        <f t="shared" si="122"/>
        <v>-1.1263423957414203</v>
      </c>
      <c r="I630" s="4">
        <f t="shared" si="122"/>
        <v>1.8622996690348663</v>
      </c>
      <c r="J630" s="4">
        <f t="shared" si="123"/>
        <v>2.9118267299179479</v>
      </c>
      <c r="K630" s="4">
        <f t="shared" si="124"/>
        <v>2.9211644637244665</v>
      </c>
      <c r="L630" s="3" t="str">
        <f t="shared" si="125"/>
        <v>Early</v>
      </c>
      <c r="M630" s="5">
        <f t="shared" si="126"/>
        <v>9.7615841457116073</v>
      </c>
      <c r="N630" t="b">
        <f t="shared" si="127"/>
        <v>0</v>
      </c>
    </row>
    <row r="631" spans="1:14" x14ac:dyDescent="0.2">
      <c r="A631" s="2">
        <f t="shared" si="128"/>
        <v>18865.66666666741</v>
      </c>
      <c r="B631" s="5">
        <f t="shared" si="129"/>
        <v>133.68560601826539</v>
      </c>
      <c r="C631" s="6">
        <f t="shared" si="117"/>
        <v>0.89279593270843305</v>
      </c>
      <c r="D631" s="5">
        <f t="shared" si="118"/>
        <v>63.226712838171927</v>
      </c>
      <c r="E631" s="4">
        <f t="shared" si="119"/>
        <v>5.2606442858551903</v>
      </c>
      <c r="F631" s="4">
        <f t="shared" si="120"/>
        <v>-0.98790914423796783</v>
      </c>
      <c r="G631" s="4">
        <f t="shared" si="121"/>
        <v>2.0836715449068515</v>
      </c>
      <c r="H631" s="4">
        <f t="shared" si="122"/>
        <v>-0.95367919049080963</v>
      </c>
      <c r="I631" s="4">
        <f t="shared" si="122"/>
        <v>2.0479467161774334</v>
      </c>
      <c r="J631" s="4">
        <f t="shared" si="123"/>
        <v>2.9214094307893514</v>
      </c>
      <c r="K631" s="4">
        <f t="shared" si="124"/>
        <v>2.930364176258649</v>
      </c>
      <c r="L631" s="3" t="str">
        <f t="shared" si="125"/>
        <v>Early</v>
      </c>
      <c r="M631" s="5">
        <f t="shared" si="126"/>
        <v>10.470676614232143</v>
      </c>
      <c r="N631" t="b">
        <f t="shared" si="127"/>
        <v>0</v>
      </c>
    </row>
    <row r="632" spans="1:14" x14ac:dyDescent="0.2">
      <c r="A632" s="2">
        <f t="shared" si="128"/>
        <v>18865.708333334078</v>
      </c>
      <c r="B632" s="5">
        <f t="shared" si="129"/>
        <v>148.72667378051301</v>
      </c>
      <c r="C632" s="6">
        <f t="shared" si="117"/>
        <v>0.85579396427690846</v>
      </c>
      <c r="D632" s="5">
        <f t="shared" si="118"/>
        <v>58.847559526087203</v>
      </c>
      <c r="E632" s="4">
        <f t="shared" si="119"/>
        <v>5.4373495073145515</v>
      </c>
      <c r="F632" s="4">
        <f t="shared" si="120"/>
        <v>-0.81554759053771786</v>
      </c>
      <c r="G632" s="4">
        <f t="shared" si="121"/>
        <v>2.2646336175020596</v>
      </c>
      <c r="H632" s="4">
        <f t="shared" si="122"/>
        <v>-0.78569544689252346</v>
      </c>
      <c r="I632" s="4">
        <f t="shared" si="122"/>
        <v>2.2331129091549879</v>
      </c>
      <c r="J632" s="4">
        <f t="shared" si="123"/>
        <v>2.930992131660755</v>
      </c>
      <c r="K632" s="4">
        <f t="shared" si="124"/>
        <v>2.9395630665013606</v>
      </c>
      <c r="L632" s="3" t="str">
        <f t="shared" si="125"/>
        <v>Early</v>
      </c>
      <c r="M632" s="5">
        <f t="shared" si="126"/>
        <v>11.159422254497365</v>
      </c>
      <c r="N632" t="b">
        <f t="shared" si="127"/>
        <v>0</v>
      </c>
    </row>
    <row r="633" spans="1:14" x14ac:dyDescent="0.2">
      <c r="A633" s="2">
        <f t="shared" si="128"/>
        <v>18865.750000000746</v>
      </c>
      <c r="B633" s="5">
        <f t="shared" si="129"/>
        <v>163.76774154275518</v>
      </c>
      <c r="C633" s="6">
        <f t="shared" si="117"/>
        <v>0.80436453244935235</v>
      </c>
      <c r="D633" s="5">
        <f t="shared" si="118"/>
        <v>53.54892928098166</v>
      </c>
      <c r="E633" s="4">
        <f t="shared" si="119"/>
        <v>5.6126006581370671</v>
      </c>
      <c r="F633" s="4">
        <f t="shared" si="120"/>
        <v>-0.64549912483119032</v>
      </c>
      <c r="G633" s="4">
        <f t="shared" si="121"/>
        <v>2.4451032753190813</v>
      </c>
      <c r="H633" s="4">
        <f t="shared" si="122"/>
        <v>-0.6208336390511715</v>
      </c>
      <c r="I633" s="4">
        <f t="shared" si="122"/>
        <v>2.4188006006143135</v>
      </c>
      <c r="J633" s="4">
        <f t="shared" si="123"/>
        <v>2.9405748325321603</v>
      </c>
      <c r="K633" s="4">
        <f t="shared" si="124"/>
        <v>2.9487611696969545</v>
      </c>
      <c r="L633" s="3" t="str">
        <f t="shared" si="125"/>
        <v>Early</v>
      </c>
      <c r="M633" s="5">
        <f t="shared" si="126"/>
        <v>11.834593365171354</v>
      </c>
      <c r="N633" t="b">
        <f t="shared" si="127"/>
        <v>0</v>
      </c>
    </row>
    <row r="634" spans="1:14" x14ac:dyDescent="0.2">
      <c r="A634" s="2">
        <f t="shared" si="128"/>
        <v>18865.791666667414</v>
      </c>
      <c r="B634" s="5">
        <f t="shared" si="129"/>
        <v>178.80880930500098</v>
      </c>
      <c r="C634" s="6">
        <f t="shared" si="117"/>
        <v>0.73721747851431618</v>
      </c>
      <c r="D634" s="5">
        <f t="shared" si="118"/>
        <v>47.494923754233739</v>
      </c>
      <c r="E634" s="4">
        <f t="shared" si="119"/>
        <v>5.7893634570659263</v>
      </c>
      <c r="F634" s="4">
        <f t="shared" si="120"/>
        <v>-0.47472534158213464</v>
      </c>
      <c r="G634" s="4">
        <f t="shared" si="121"/>
        <v>2.6279719507751165</v>
      </c>
      <c r="H634" s="4">
        <f t="shared" si="122"/>
        <v>-0.45598448027593835</v>
      </c>
      <c r="I634" s="4">
        <f t="shared" si="122"/>
        <v>2.6078272572424992</v>
      </c>
      <c r="J634" s="4">
        <f t="shared" si="123"/>
        <v>2.9501575334035657</v>
      </c>
      <c r="K634" s="4">
        <f t="shared" si="124"/>
        <v>2.9579585211620554</v>
      </c>
      <c r="L634" s="3" t="str">
        <f t="shared" si="125"/>
        <v>Early</v>
      </c>
      <c r="M634" s="5">
        <f t="shared" si="126"/>
        <v>12.509709476275942</v>
      </c>
      <c r="N634" t="b">
        <f t="shared" si="127"/>
        <v>0</v>
      </c>
    </row>
    <row r="635" spans="1:14" x14ac:dyDescent="0.2">
      <c r="A635" s="2">
        <f t="shared" si="128"/>
        <v>18865.833333334082</v>
      </c>
      <c r="B635" s="5">
        <f t="shared" si="129"/>
        <v>193.84987706724678</v>
      </c>
      <c r="C635" s="6">
        <f t="shared" si="117"/>
        <v>0.65423721008146485</v>
      </c>
      <c r="D635" s="5">
        <f t="shared" si="118"/>
        <v>40.861836461093965</v>
      </c>
      <c r="E635" s="4">
        <f t="shared" si="119"/>
        <v>5.9731550350002296</v>
      </c>
      <c r="F635" s="4">
        <f t="shared" si="120"/>
        <v>-0.29775630321010671</v>
      </c>
      <c r="G635" s="4">
        <f t="shared" si="121"/>
        <v>2.8187994326694774</v>
      </c>
      <c r="H635" s="4">
        <f t="shared" si="122"/>
        <v>-0.28572788806307403</v>
      </c>
      <c r="I635" s="4">
        <f t="shared" si="122"/>
        <v>2.8057935457448169</v>
      </c>
      <c r="J635" s="4">
        <f t="shared" si="123"/>
        <v>2.9597402342749692</v>
      </c>
      <c r="K635" s="4">
        <f t="shared" si="124"/>
        <v>2.9671551562823151</v>
      </c>
      <c r="L635" s="3" t="str">
        <f t="shared" si="125"/>
        <v>Early</v>
      </c>
      <c r="M635" s="5">
        <f t="shared" si="126"/>
        <v>13.208337719252135</v>
      </c>
      <c r="N635" t="b">
        <f t="shared" si="127"/>
        <v>0</v>
      </c>
    </row>
    <row r="636" spans="1:14" x14ac:dyDescent="0.2">
      <c r="A636" s="2">
        <f t="shared" si="128"/>
        <v>18865.875000000749</v>
      </c>
      <c r="B636" s="5">
        <f t="shared" si="129"/>
        <v>208.89094482949076</v>
      </c>
      <c r="C636" s="6">
        <f t="shared" si="117"/>
        <v>0.55699965047216471</v>
      </c>
      <c r="D636" s="5">
        <f t="shared" si="118"/>
        <v>33.848556482909842</v>
      </c>
      <c r="E636" s="4">
        <f t="shared" si="119"/>
        <v>6.1741327567624333</v>
      </c>
      <c r="F636" s="4">
        <f t="shared" si="120"/>
        <v>-0.10467757474293138</v>
      </c>
      <c r="G636" s="4">
        <f t="shared" si="121"/>
        <v>3.0279830323088586</v>
      </c>
      <c r="H636" s="4">
        <f t="shared" si="122"/>
        <v>-0.10039362767440624</v>
      </c>
      <c r="I636" s="4">
        <f t="shared" si="122"/>
        <v>3.023335051607519</v>
      </c>
      <c r="J636" s="4">
        <f t="shared" si="123"/>
        <v>2.9693229351463728</v>
      </c>
      <c r="K636" s="4">
        <f t="shared" si="124"/>
        <v>2.9763511105091709</v>
      </c>
      <c r="L636" s="3" t="str">
        <f t="shared" si="125"/>
        <v>Late</v>
      </c>
      <c r="M636" s="5">
        <f t="shared" si="126"/>
        <v>0.23485078818738381</v>
      </c>
      <c r="N636" t="b">
        <f t="shared" si="127"/>
        <v>0</v>
      </c>
    </row>
    <row r="637" spans="1:14" x14ac:dyDescent="0.2">
      <c r="A637" s="2">
        <f t="shared" si="128"/>
        <v>18865.916666667417</v>
      </c>
      <c r="B637" s="5">
        <f t="shared" si="129"/>
        <v>223.93201259173475</v>
      </c>
      <c r="C637" s="6">
        <f t="shared" si="117"/>
        <v>0.44958073299341716</v>
      </c>
      <c r="D637" s="5">
        <f t="shared" si="118"/>
        <v>26.716787397282648</v>
      </c>
      <c r="E637" s="4">
        <f t="shared" si="119"/>
        <v>0.12930946278916622</v>
      </c>
      <c r="F637" s="4">
        <f t="shared" si="120"/>
        <v>0.1241257487396783</v>
      </c>
      <c r="G637" s="4">
        <f t="shared" si="121"/>
        <v>-3.006884254160568</v>
      </c>
      <c r="H637" s="4">
        <f t="shared" si="122"/>
        <v>0.11904965125231845</v>
      </c>
      <c r="I637" s="4">
        <f t="shared" si="122"/>
        <v>-3.0013778984868518</v>
      </c>
      <c r="J637" s="4">
        <f t="shared" si="123"/>
        <v>2.9789056360177781</v>
      </c>
      <c r="K637" s="4">
        <f t="shared" si="124"/>
        <v>2.985546419356583</v>
      </c>
      <c r="L637" s="3" t="str">
        <f t="shared" si="125"/>
        <v>Late</v>
      </c>
      <c r="M637" s="5">
        <f t="shared" si="126"/>
        <v>1.3170511492035617</v>
      </c>
      <c r="N637" t="b">
        <f t="shared" si="127"/>
        <v>0</v>
      </c>
    </row>
    <row r="638" spans="1:14" x14ac:dyDescent="0.2">
      <c r="A638" s="2">
        <f t="shared" si="128"/>
        <v>18865.958333334085</v>
      </c>
      <c r="B638" s="5">
        <f t="shared" si="129"/>
        <v>238.97308035398055</v>
      </c>
      <c r="C638" s="6">
        <f t="shared" si="117"/>
        <v>0.34069937341371859</v>
      </c>
      <c r="D638" s="5">
        <f t="shared" si="118"/>
        <v>19.919489396570633</v>
      </c>
      <c r="E638" s="4">
        <f t="shared" si="119"/>
        <v>0.44956666805215129</v>
      </c>
      <c r="F638" s="4">
        <f t="shared" si="120"/>
        <v>0.43206530561274059</v>
      </c>
      <c r="G638" s="4">
        <f t="shared" si="121"/>
        <v>-2.6738659639317666</v>
      </c>
      <c r="H638" s="4">
        <f t="shared" si="122"/>
        <v>0.41489667024542065</v>
      </c>
      <c r="I638" s="4">
        <f t="shared" si="122"/>
        <v>-2.655380773407471</v>
      </c>
      <c r="J638" s="4">
        <f t="shared" si="123"/>
        <v>2.9884883368891835</v>
      </c>
      <c r="K638" s="4">
        <f t="shared" si="124"/>
        <v>2.9947411183977737</v>
      </c>
      <c r="L638" s="3" t="str">
        <f t="shared" si="125"/>
        <v>Late</v>
      </c>
      <c r="M638" s="5">
        <f t="shared" si="126"/>
        <v>2.7798190957194522</v>
      </c>
      <c r="N638" t="b">
        <f t="shared" si="127"/>
        <v>0</v>
      </c>
    </row>
    <row r="639" spans="1:14" x14ac:dyDescent="0.2">
      <c r="A639" s="2">
        <f t="shared" si="128"/>
        <v>18866.000000000753</v>
      </c>
      <c r="B639" s="5">
        <f t="shared" si="129"/>
        <v>254.01414811622453</v>
      </c>
      <c r="C639" s="6">
        <f t="shared" si="117"/>
        <v>0.25058469595357274</v>
      </c>
      <c r="D639" s="5">
        <f t="shared" si="118"/>
        <v>14.512114167479352</v>
      </c>
      <c r="E639" s="4">
        <f t="shared" si="119"/>
        <v>0.9475003166394087</v>
      </c>
      <c r="F639" s="4">
        <f t="shared" si="120"/>
        <v>0.91459294361863752</v>
      </c>
      <c r="G639" s="4">
        <f t="shared" si="121"/>
        <v>-2.1603876867221183</v>
      </c>
      <c r="H639" s="4">
        <f t="shared" si="122"/>
        <v>0.88210805723356678</v>
      </c>
      <c r="I639" s="4">
        <f t="shared" si="122"/>
        <v>-2.1263098003160055</v>
      </c>
      <c r="J639" s="4">
        <f t="shared" si="123"/>
        <v>2.998071037760587</v>
      </c>
      <c r="K639" s="4">
        <f t="shared" si="124"/>
        <v>3.003935243261961</v>
      </c>
      <c r="L639" s="3" t="str">
        <f t="shared" si="125"/>
        <v>Late</v>
      </c>
      <c r="M639" s="5">
        <f t="shared" si="126"/>
        <v>5.0386128290245766</v>
      </c>
      <c r="N639" t="b">
        <f t="shared" si="127"/>
        <v>0</v>
      </c>
    </row>
    <row r="640" spans="1:14" x14ac:dyDescent="0.2">
      <c r="A640" s="2">
        <f t="shared" si="128"/>
        <v>18866.041666667421</v>
      </c>
      <c r="B640" s="5">
        <f t="shared" si="129"/>
        <v>269.05521587846852</v>
      </c>
      <c r="C640" s="6">
        <f t="shared" si="117"/>
        <v>0.221793622410697</v>
      </c>
      <c r="D640" s="5">
        <f t="shared" si="118"/>
        <v>12.814402939555674</v>
      </c>
      <c r="E640" s="4">
        <f t="shared" si="119"/>
        <v>1.683291612145398</v>
      </c>
      <c r="F640" s="4">
        <f t="shared" si="120"/>
        <v>1.6424452623304509</v>
      </c>
      <c r="G640" s="4">
        <f t="shared" si="121"/>
        <v>-1.4176422856572255</v>
      </c>
      <c r="H640" s="4">
        <f t="shared" si="122"/>
        <v>1.6015504555017714</v>
      </c>
      <c r="I640" s="4">
        <f t="shared" si="122"/>
        <v>-1.3771221977678965</v>
      </c>
      <c r="J640" s="4">
        <f t="shared" si="123"/>
        <v>3.0076537386319906</v>
      </c>
      <c r="K640" s="4">
        <f t="shared" si="124"/>
        <v>3.013128829631091</v>
      </c>
      <c r="L640" s="3" t="str">
        <f t="shared" si="125"/>
        <v>Late</v>
      </c>
      <c r="M640" s="5">
        <f t="shared" si="126"/>
        <v>8.2544985503511263</v>
      </c>
      <c r="N640" t="b">
        <f t="shared" si="127"/>
        <v>0</v>
      </c>
    </row>
    <row r="641" spans="1:14" x14ac:dyDescent="0.2">
      <c r="A641" s="2">
        <f t="shared" si="128"/>
        <v>18866.083333334089</v>
      </c>
      <c r="B641" s="5">
        <f t="shared" si="129"/>
        <v>284.09628364071432</v>
      </c>
      <c r="C641" s="6">
        <f t="shared" si="117"/>
        <v>0.27762481765503333</v>
      </c>
      <c r="D641" s="5">
        <f t="shared" si="118"/>
        <v>16.118497421199955</v>
      </c>
      <c r="E641" s="4">
        <f t="shared" si="119"/>
        <v>2.3491866316211256</v>
      </c>
      <c r="F641" s="4">
        <f t="shared" si="120"/>
        <v>2.3195559819602463</v>
      </c>
      <c r="G641" s="4">
        <f t="shared" si="121"/>
        <v>-0.76361649186108338</v>
      </c>
      <c r="H641" s="4">
        <f t="shared" si="122"/>
        <v>2.2895220972698338</v>
      </c>
      <c r="I641" s="4">
        <f t="shared" si="122"/>
        <v>-0.73526342165421943</v>
      </c>
      <c r="J641" s="4">
        <f t="shared" si="123"/>
        <v>3.0172364395033959</v>
      </c>
      <c r="K641" s="4">
        <f t="shared" si="124"/>
        <v>3.02232191323656</v>
      </c>
      <c r="L641" s="3" t="str">
        <f t="shared" si="125"/>
        <v>Late</v>
      </c>
      <c r="M641" s="5">
        <f t="shared" si="126"/>
        <v>11.00370640132453</v>
      </c>
      <c r="N641" t="b">
        <f t="shared" si="127"/>
        <v>0</v>
      </c>
    </row>
    <row r="642" spans="1:14" x14ac:dyDescent="0.2">
      <c r="A642" s="2">
        <f t="shared" si="128"/>
        <v>18866.125000000757</v>
      </c>
      <c r="B642" s="5">
        <f t="shared" si="129"/>
        <v>299.1373514029583</v>
      </c>
      <c r="C642" s="6">
        <f t="shared" si="117"/>
        <v>0.37784349813111195</v>
      </c>
      <c r="D642" s="5">
        <f t="shared" si="118"/>
        <v>22.200167784641682</v>
      </c>
      <c r="E642" s="4">
        <f t="shared" si="119"/>
        <v>2.7708677214738167</v>
      </c>
      <c r="F642" s="4">
        <f t="shared" si="120"/>
        <v>2.7557182303155194</v>
      </c>
      <c r="G642" s="4">
        <f t="shared" si="121"/>
        <v>-0.35614373312290537</v>
      </c>
      <c r="H642" s="4">
        <f t="shared" si="122"/>
        <v>2.7402870846209324</v>
      </c>
      <c r="I642" s="4">
        <f t="shared" si="122"/>
        <v>-0.34184856836778499</v>
      </c>
      <c r="J642" s="4">
        <f t="shared" si="123"/>
        <v>3.0268191403748013</v>
      </c>
      <c r="K642" s="4">
        <f t="shared" si="124"/>
        <v>3.0315145298559272</v>
      </c>
      <c r="L642" s="3" t="str">
        <f t="shared" si="125"/>
        <v>Late</v>
      </c>
      <c r="M642" s="5">
        <f t="shared" si="126"/>
        <v>12.672651990434604</v>
      </c>
      <c r="N642" t="b">
        <f t="shared" si="127"/>
        <v>0</v>
      </c>
    </row>
    <row r="643" spans="1:14" x14ac:dyDescent="0.2">
      <c r="A643" s="2">
        <f t="shared" si="128"/>
        <v>18866.166666667425</v>
      </c>
      <c r="B643" s="5">
        <f t="shared" si="129"/>
        <v>314.17841916520229</v>
      </c>
      <c r="C643" s="6">
        <f t="shared" si="117"/>
        <v>0.48768582399021598</v>
      </c>
      <c r="D643" s="5">
        <f t="shared" si="118"/>
        <v>29.188590658353004</v>
      </c>
      <c r="E643" s="4">
        <f t="shared" si="119"/>
        <v>3.054991373944695</v>
      </c>
      <c r="F643" s="4">
        <f t="shared" si="120"/>
        <v>3.0513696725758579</v>
      </c>
      <c r="G643" s="4">
        <f t="shared" si="121"/>
        <v>-8.3124610218232586E-2</v>
      </c>
      <c r="H643" s="4">
        <f t="shared" si="122"/>
        <v>3.0476755469298658</v>
      </c>
      <c r="I643" s="4">
        <f t="shared" si="122"/>
        <v>-7.9720424679152163E-2</v>
      </c>
      <c r="J643" s="4">
        <f t="shared" si="123"/>
        <v>3.0364018412462048</v>
      </c>
      <c r="K643" s="4">
        <f t="shared" si="124"/>
        <v>3.0407067153096343</v>
      </c>
      <c r="L643" s="3" t="str">
        <f t="shared" si="125"/>
        <v>Early</v>
      </c>
      <c r="M643" s="5">
        <f t="shared" si="126"/>
        <v>4.9019346751667178E-2</v>
      </c>
      <c r="N643" t="b">
        <f t="shared" si="127"/>
        <v>0</v>
      </c>
    </row>
    <row r="644" spans="1:14" x14ac:dyDescent="0.2">
      <c r="A644" s="2">
        <f t="shared" si="128"/>
        <v>18866.208333334092</v>
      </c>
      <c r="B644" s="5">
        <f t="shared" si="129"/>
        <v>329.21948692744809</v>
      </c>
      <c r="C644" s="6">
        <f t="shared" si="117"/>
        <v>0.59224212095918072</v>
      </c>
      <c r="D644" s="5">
        <f t="shared" si="118"/>
        <v>36.316277861056825</v>
      </c>
      <c r="E644" s="4">
        <f t="shared" si="119"/>
        <v>3.2770069065529381</v>
      </c>
      <c r="F644" s="4">
        <f t="shared" si="120"/>
        <v>-3.0005261974812671</v>
      </c>
      <c r="G644" s="4">
        <f t="shared" si="121"/>
        <v>0.12998718907846096</v>
      </c>
      <c r="H644" s="4">
        <f t="shared" si="122"/>
        <v>-2.9947616361447262</v>
      </c>
      <c r="I644" s="4">
        <f t="shared" si="122"/>
        <v>0.12467271004717609</v>
      </c>
      <c r="J644" s="4">
        <f t="shared" si="123"/>
        <v>3.0459845421176084</v>
      </c>
      <c r="K644" s="4">
        <f t="shared" si="124"/>
        <v>3.0498985054577195</v>
      </c>
      <c r="L644" s="3" t="str">
        <f t="shared" si="125"/>
        <v>Early</v>
      </c>
      <c r="M644" s="5">
        <f t="shared" si="126"/>
        <v>1.0541527391291359</v>
      </c>
      <c r="N644" t="b">
        <f t="shared" si="127"/>
        <v>0</v>
      </c>
    </row>
    <row r="645" spans="1:14" x14ac:dyDescent="0.2">
      <c r="A645" s="2">
        <f t="shared" si="128"/>
        <v>18866.25000000076</v>
      </c>
      <c r="B645" s="5">
        <f t="shared" si="129"/>
        <v>344.26055468969207</v>
      </c>
      <c r="C645" s="6">
        <f t="shared" si="117"/>
        <v>0.68483239754558922</v>
      </c>
      <c r="D645" s="5">
        <f t="shared" si="118"/>
        <v>43.222427591784168</v>
      </c>
      <c r="E645" s="4">
        <f t="shared" si="119"/>
        <v>3.4704053245344069</v>
      </c>
      <c r="F645" s="4">
        <f t="shared" si="120"/>
        <v>-2.7992727400988113</v>
      </c>
      <c r="G645" s="4">
        <f t="shared" si="121"/>
        <v>0.31581977838145403</v>
      </c>
      <c r="H645" s="4">
        <f t="shared" si="122"/>
        <v>-2.7855101347154543</v>
      </c>
      <c r="I645" s="4">
        <f t="shared" si="122"/>
        <v>0.30308535019798505</v>
      </c>
      <c r="J645" s="4">
        <f t="shared" si="123"/>
        <v>3.0555672429890137</v>
      </c>
      <c r="K645" s="4">
        <f t="shared" si="124"/>
        <v>3.0590899361965209</v>
      </c>
      <c r="L645" s="3" t="str">
        <f t="shared" si="125"/>
        <v>Early</v>
      </c>
      <c r="M645" s="5">
        <f t="shared" si="126"/>
        <v>1.9223352555683275</v>
      </c>
      <c r="N645" t="b">
        <f t="shared" si="127"/>
        <v>0</v>
      </c>
    </row>
    <row r="646" spans="1:14" x14ac:dyDescent="0.2">
      <c r="A646" s="2">
        <f t="shared" si="128"/>
        <v>18866.291666667428</v>
      </c>
      <c r="B646" s="5">
        <f t="shared" si="129"/>
        <v>359.30162245193787</v>
      </c>
      <c r="C646" s="6">
        <f t="shared" si="117"/>
        <v>0.76238732303466206</v>
      </c>
      <c r="D646" s="5">
        <f t="shared" si="118"/>
        <v>49.67511343768669</v>
      </c>
      <c r="E646" s="4">
        <f t="shared" si="119"/>
        <v>3.6509040592875643</v>
      </c>
      <c r="F646" s="4">
        <f t="shared" si="120"/>
        <v>-2.6119182956284934</v>
      </c>
      <c r="G646" s="4">
        <f t="shared" si="121"/>
        <v>0.48966480383648969</v>
      </c>
      <c r="H646" s="4">
        <f t="shared" si="122"/>
        <v>-2.5912029493542494</v>
      </c>
      <c r="I646" s="4">
        <f t="shared" si="122"/>
        <v>0.47038126944339625</v>
      </c>
      <c r="J646" s="4">
        <f t="shared" si="123"/>
        <v>3.0651499438604191</v>
      </c>
      <c r="K646" s="4">
        <f t="shared" si="124"/>
        <v>3.068281043455376</v>
      </c>
      <c r="L646" s="3" t="str">
        <f t="shared" si="125"/>
        <v>Early</v>
      </c>
      <c r="M646" s="5">
        <f t="shared" si="126"/>
        <v>2.7255381963593077</v>
      </c>
      <c r="N646" t="b">
        <f t="shared" si="127"/>
        <v>0</v>
      </c>
    </row>
    <row r="647" spans="1:14" x14ac:dyDescent="0.2">
      <c r="A647" s="2">
        <f t="shared" si="128"/>
        <v>18866.333333334096</v>
      </c>
      <c r="B647" s="5">
        <f t="shared" si="129"/>
        <v>14.342690214181857</v>
      </c>
      <c r="C647" s="6">
        <f t="shared" si="117"/>
        <v>0.82398542680819886</v>
      </c>
      <c r="D647" s="5">
        <f t="shared" si="118"/>
        <v>55.485763574286487</v>
      </c>
      <c r="E647" s="4">
        <f t="shared" si="119"/>
        <v>3.8266721576125882</v>
      </c>
      <c r="F647" s="4">
        <f t="shared" si="120"/>
        <v>-2.4301428312106683</v>
      </c>
      <c r="G647" s="4">
        <f t="shared" si="121"/>
        <v>0.65953358709214838</v>
      </c>
      <c r="H647" s="4">
        <f t="shared" si="122"/>
        <v>-2.4033725956117498</v>
      </c>
      <c r="I647" s="4">
        <f t="shared" si="122"/>
        <v>0.63441090586046867</v>
      </c>
      <c r="J647" s="4">
        <f t="shared" si="123"/>
        <v>3.0747326447318226</v>
      </c>
      <c r="K647" s="4">
        <f t="shared" si="124"/>
        <v>3.0774718631933276</v>
      </c>
      <c r="L647" s="3" t="str">
        <f t="shared" si="125"/>
        <v>Early</v>
      </c>
      <c r="M647" s="5">
        <f t="shared" si="126"/>
        <v>3.5005791410969849</v>
      </c>
      <c r="N647" t="b">
        <f t="shared" si="127"/>
        <v>1</v>
      </c>
    </row>
    <row r="648" spans="1:14" x14ac:dyDescent="0.2">
      <c r="A648" s="2">
        <f t="shared" si="128"/>
        <v>18866.375000000764</v>
      </c>
      <c r="B648" s="5">
        <f t="shared" si="129"/>
        <v>29.383757976425841</v>
      </c>
      <c r="C648" s="6">
        <f t="shared" si="117"/>
        <v>0.87020649976457332</v>
      </c>
      <c r="D648" s="5">
        <f t="shared" si="118"/>
        <v>60.482644974140264</v>
      </c>
      <c r="E648" s="4">
        <f t="shared" si="119"/>
        <v>4.0021905300649125</v>
      </c>
      <c r="F648" s="4">
        <f t="shared" si="120"/>
        <v>-2.24947528724242</v>
      </c>
      <c r="G648" s="4">
        <f t="shared" si="121"/>
        <v>0.82991004519937595</v>
      </c>
      <c r="H648" s="4">
        <f t="shared" si="122"/>
        <v>-2.2175607765229159</v>
      </c>
      <c r="I648" s="4">
        <f t="shared" si="122"/>
        <v>0.79965734814716671</v>
      </c>
      <c r="J648" s="4">
        <f t="shared" si="123"/>
        <v>3.0843153456032262</v>
      </c>
      <c r="K648" s="4">
        <f t="shared" si="124"/>
        <v>3.086662431395824</v>
      </c>
      <c r="L648" s="3" t="str">
        <f t="shared" si="125"/>
        <v>Early</v>
      </c>
      <c r="M648" s="5">
        <f t="shared" si="126"/>
        <v>4.2668432689747231</v>
      </c>
      <c r="N648" t="b">
        <f t="shared" si="127"/>
        <v>1</v>
      </c>
    </row>
    <row r="649" spans="1:14" x14ac:dyDescent="0.2">
      <c r="A649" s="2">
        <f t="shared" si="128"/>
        <v>18866.416666667432</v>
      </c>
      <c r="B649" s="5">
        <f t="shared" si="129"/>
        <v>44.424825738671643</v>
      </c>
      <c r="C649" s="6">
        <f t="shared" si="117"/>
        <v>0.90263122334972978</v>
      </c>
      <c r="D649" s="5">
        <f t="shared" si="118"/>
        <v>64.506114604997052</v>
      </c>
      <c r="E649" s="4">
        <f t="shared" si="119"/>
        <v>4.1797710106729085</v>
      </c>
      <c r="F649" s="4">
        <f t="shared" si="120"/>
        <v>-2.0677106673053594</v>
      </c>
      <c r="G649" s="4">
        <f t="shared" si="121"/>
        <v>1.0032105528341941</v>
      </c>
      <c r="H649" s="4">
        <f t="shared" si="122"/>
        <v>-2.0316693005537969</v>
      </c>
      <c r="I649" s="4">
        <f t="shared" si="122"/>
        <v>0.96863929895457712</v>
      </c>
      <c r="J649" s="4">
        <f t="shared" si="123"/>
        <v>3.0938980464746315</v>
      </c>
      <c r="K649" s="4">
        <f t="shared" si="124"/>
        <v>3.0958527840714107</v>
      </c>
      <c r="L649" s="3" t="str">
        <f t="shared" si="125"/>
        <v>Early</v>
      </c>
      <c r="M649" s="5">
        <f t="shared" si="126"/>
        <v>5.0334537539727693</v>
      </c>
      <c r="N649" t="b">
        <f t="shared" si="127"/>
        <v>0</v>
      </c>
    </row>
    <row r="650" spans="1:14" x14ac:dyDescent="0.2">
      <c r="A650" s="2">
        <f t="shared" si="128"/>
        <v>18866.4583333341</v>
      </c>
      <c r="B650" s="5">
        <f t="shared" si="129"/>
        <v>59.465893500915627</v>
      </c>
      <c r="C650" s="6">
        <f t="shared" si="117"/>
        <v>0.92330785053609221</v>
      </c>
      <c r="D650" s="5">
        <f t="shared" si="118"/>
        <v>67.414560914382974</v>
      </c>
      <c r="E650" s="4">
        <f t="shared" si="119"/>
        <v>4.360200315910042</v>
      </c>
      <c r="F650" s="4">
        <f t="shared" si="120"/>
        <v>-1.8842159362782798</v>
      </c>
      <c r="G650" s="4">
        <f t="shared" si="121"/>
        <v>1.1803831644597746</v>
      </c>
      <c r="H650" s="4">
        <f t="shared" si="122"/>
        <v>-1.8452132585618177</v>
      </c>
      <c r="I650" s="4">
        <f t="shared" si="122"/>
        <v>1.1424683365029495</v>
      </c>
      <c r="J650" s="4">
        <f t="shared" si="123"/>
        <v>3.1034807473460368</v>
      </c>
      <c r="K650" s="4">
        <f t="shared" si="124"/>
        <v>3.1050429572484228</v>
      </c>
      <c r="L650" s="3" t="str">
        <f t="shared" si="125"/>
        <v>Early</v>
      </c>
      <c r="M650" s="5">
        <f t="shared" si="126"/>
        <v>5.8025190358597305</v>
      </c>
      <c r="N650" t="b">
        <f t="shared" si="127"/>
        <v>0</v>
      </c>
    </row>
    <row r="651" spans="1:14" x14ac:dyDescent="0.2">
      <c r="A651" s="2">
        <f t="shared" si="128"/>
        <v>18866.500000000768</v>
      </c>
      <c r="B651" s="5">
        <f t="shared" si="129"/>
        <v>74.50696126315961</v>
      </c>
      <c r="C651" s="6">
        <f t="shared" si="117"/>
        <v>0.93418037504762286</v>
      </c>
      <c r="D651" s="5">
        <f t="shared" si="118"/>
        <v>69.096129751961371</v>
      </c>
      <c r="E651" s="4">
        <f t="shared" si="119"/>
        <v>4.5430976553486264</v>
      </c>
      <c r="F651" s="4">
        <f t="shared" si="120"/>
        <v>-1.6995221481539724</v>
      </c>
      <c r="G651" s="4">
        <f t="shared" si="121"/>
        <v>1.3612187947001089</v>
      </c>
      <c r="H651" s="4">
        <f t="shared" si="122"/>
        <v>-1.6588613712557614</v>
      </c>
      <c r="I651" s="4">
        <f t="shared" si="122"/>
        <v>1.3211159200026619</v>
      </c>
      <c r="J651" s="4">
        <f t="shared" si="123"/>
        <v>3.1130634482174404</v>
      </c>
      <c r="K651" s="4">
        <f t="shared" si="124"/>
        <v>3.1142329869716758</v>
      </c>
      <c r="L651" s="3" t="str">
        <f t="shared" si="125"/>
        <v>Early</v>
      </c>
      <c r="M651" s="5">
        <f t="shared" si="126"/>
        <v>6.5711314413981112</v>
      </c>
      <c r="N651" t="b">
        <f t="shared" si="127"/>
        <v>0</v>
      </c>
    </row>
    <row r="652" spans="1:14" x14ac:dyDescent="0.2">
      <c r="A652" s="2">
        <f t="shared" si="128"/>
        <v>18866.541666667435</v>
      </c>
      <c r="B652" s="5">
        <f t="shared" si="129"/>
        <v>89.548029025405413</v>
      </c>
      <c r="C652" s="6">
        <f t="shared" si="117"/>
        <v>0.93656129675888455</v>
      </c>
      <c r="D652" s="5">
        <f t="shared" si="118"/>
        <v>69.481865078107973</v>
      </c>
      <c r="E652" s="4">
        <f t="shared" si="119"/>
        <v>4.7272568300752855</v>
      </c>
      <c r="F652" s="4">
        <f t="shared" si="120"/>
        <v>-1.5149340091094046</v>
      </c>
      <c r="G652" s="4">
        <f t="shared" si="121"/>
        <v>1.5446447088030855</v>
      </c>
      <c r="H652" s="4">
        <f t="shared" si="122"/>
        <v>-1.4739979647451664</v>
      </c>
      <c r="I652" s="4">
        <f t="shared" si="122"/>
        <v>1.5036587281001004</v>
      </c>
      <c r="J652" s="4">
        <f t="shared" si="123"/>
        <v>3.122646149088844</v>
      </c>
      <c r="K652" s="4">
        <f t="shared" si="124"/>
        <v>3.1234229092991637</v>
      </c>
      <c r="L652" s="3" t="str">
        <f t="shared" si="125"/>
        <v>Early</v>
      </c>
      <c r="M652" s="5">
        <f t="shared" si="126"/>
        <v>7.333271764172113</v>
      </c>
      <c r="N652" t="b">
        <f t="shared" si="127"/>
        <v>0</v>
      </c>
    </row>
    <row r="653" spans="1:14" x14ac:dyDescent="0.2">
      <c r="A653" s="2">
        <f t="shared" si="128"/>
        <v>18866.583333334103</v>
      </c>
      <c r="B653" s="5">
        <f t="shared" si="129"/>
        <v>104.58909678765121</v>
      </c>
      <c r="C653" s="6">
        <f t="shared" si="117"/>
        <v>0.9307719211328046</v>
      </c>
      <c r="D653" s="5">
        <f t="shared" si="118"/>
        <v>68.555464811144603</v>
      </c>
      <c r="E653" s="4">
        <f t="shared" si="119"/>
        <v>4.9110769745881111</v>
      </c>
      <c r="F653" s="4">
        <f t="shared" si="120"/>
        <v>-1.3320655138597186</v>
      </c>
      <c r="G653" s="4">
        <f t="shared" si="121"/>
        <v>1.7291160811884443</v>
      </c>
      <c r="H653" s="4">
        <f t="shared" si="122"/>
        <v>-1.2922283197167066</v>
      </c>
      <c r="I653" s="4">
        <f t="shared" si="122"/>
        <v>1.6886288442696935</v>
      </c>
      <c r="J653" s="4">
        <f t="shared" si="123"/>
        <v>3.1322288499602493</v>
      </c>
      <c r="K653" s="4">
        <f t="shared" si="124"/>
        <v>3.1326127602987413</v>
      </c>
      <c r="L653" s="3" t="str">
        <f t="shared" si="125"/>
        <v>Early</v>
      </c>
      <c r="M653" s="5">
        <f t="shared" si="126"/>
        <v>8.0819600622866794</v>
      </c>
      <c r="N653" t="b">
        <f t="shared" si="127"/>
        <v>0</v>
      </c>
    </row>
    <row r="654" spans="1:14" x14ac:dyDescent="0.2">
      <c r="A654" s="2">
        <f t="shared" si="128"/>
        <v>18866.625000000771</v>
      </c>
      <c r="B654" s="5">
        <f t="shared" si="129"/>
        <v>119.63016454989338</v>
      </c>
      <c r="C654" s="6">
        <f t="shared" si="117"/>
        <v>0.91605340680705116</v>
      </c>
      <c r="D654" s="5">
        <f t="shared" si="118"/>
        <v>66.355770477743022</v>
      </c>
      <c r="E654" s="4">
        <f t="shared" si="119"/>
        <v>5.0930620728359148</v>
      </c>
      <c r="F654" s="4">
        <f t="shared" si="120"/>
        <v>-1.1523346948584876</v>
      </c>
      <c r="G654" s="4">
        <f t="shared" si="121"/>
        <v>1.9131007104640567</v>
      </c>
      <c r="H654" s="4">
        <f t="shared" si="122"/>
        <v>-1.1148723739021569</v>
      </c>
      <c r="I654" s="4">
        <f t="shared" si="122"/>
        <v>1.8744793795471499</v>
      </c>
      <c r="J654" s="4">
        <f t="shared" si="123"/>
        <v>3.1418115508316546</v>
      </c>
      <c r="K654" s="4">
        <f t="shared" si="124"/>
        <v>3.1418025760448098</v>
      </c>
      <c r="L654" s="3" t="str">
        <f t="shared" si="125"/>
        <v>Early</v>
      </c>
      <c r="M654" s="5">
        <f t="shared" si="126"/>
        <v>8.8114570972713366</v>
      </c>
      <c r="N654" t="b">
        <f t="shared" si="127"/>
        <v>0</v>
      </c>
    </row>
    <row r="655" spans="1:14" x14ac:dyDescent="0.2">
      <c r="A655" s="2">
        <f t="shared" si="128"/>
        <v>18866.666666667439</v>
      </c>
      <c r="B655" s="5">
        <f t="shared" si="129"/>
        <v>134.671232312141</v>
      </c>
      <c r="C655" s="6">
        <f t="shared" si="117"/>
        <v>0.8907762336832451</v>
      </c>
      <c r="D655" s="5">
        <f t="shared" si="118"/>
        <v>62.970950684816714</v>
      </c>
      <c r="E655" s="4">
        <f t="shared" si="119"/>
        <v>5.2723006266743049</v>
      </c>
      <c r="F655" s="4">
        <f t="shared" si="120"/>
        <v>-0.97650854518323682</v>
      </c>
      <c r="G655" s="4">
        <f t="shared" si="121"/>
        <v>2.0955748703805024</v>
      </c>
      <c r="H655" s="4">
        <f t="shared" si="122"/>
        <v>-0.94253809795357513</v>
      </c>
      <c r="I655" s="4">
        <f t="shared" si="122"/>
        <v>2.0600920387737491</v>
      </c>
      <c r="J655" s="4">
        <f t="shared" si="123"/>
        <v>3.1513942517030582</v>
      </c>
      <c r="K655" s="4">
        <f t="shared" si="124"/>
        <v>3.150992392615009</v>
      </c>
      <c r="L655" s="3" t="str">
        <f t="shared" si="125"/>
        <v>Early</v>
      </c>
      <c r="M655" s="5">
        <f t="shared" si="126"/>
        <v>9.5191193440027533</v>
      </c>
      <c r="N655" t="b">
        <f t="shared" si="127"/>
        <v>0</v>
      </c>
    </row>
    <row r="656" spans="1:14" x14ac:dyDescent="0.2">
      <c r="A656" s="2">
        <f t="shared" si="128"/>
        <v>18866.708333334107</v>
      </c>
      <c r="B656" s="5">
        <f t="shared" si="129"/>
        <v>149.71230007438498</v>
      </c>
      <c r="C656" s="6">
        <f t="shared" si="117"/>
        <v>0.85288425404190171</v>
      </c>
      <c r="D656" s="5">
        <f t="shared" si="118"/>
        <v>58.52677642617806</v>
      </c>
      <c r="E656" s="4">
        <f t="shared" si="119"/>
        <v>5.4488558955465249</v>
      </c>
      <c r="F656" s="4">
        <f t="shared" si="120"/>
        <v>-0.80435708653070115</v>
      </c>
      <c r="G656" s="4">
        <f t="shared" si="121"/>
        <v>2.2764537690585613</v>
      </c>
      <c r="H656" s="4">
        <f t="shared" si="122"/>
        <v>-0.77482130630687995</v>
      </c>
      <c r="I656" s="4">
        <f t="shared" si="122"/>
        <v>2.2452451700214269</v>
      </c>
      <c r="J656" s="4">
        <f t="shared" si="123"/>
        <v>3.1609769525744618</v>
      </c>
      <c r="K656" s="4">
        <f t="shared" si="124"/>
        <v>3.1601822460869045</v>
      </c>
      <c r="L656" s="3" t="str">
        <f t="shared" si="125"/>
        <v>Early</v>
      </c>
      <c r="M656" s="5">
        <f t="shared" si="126"/>
        <v>10.206704247004799</v>
      </c>
      <c r="N656" t="b">
        <f t="shared" si="127"/>
        <v>0</v>
      </c>
    </row>
    <row r="657" spans="1:14" x14ac:dyDescent="0.2">
      <c r="A657" s="2">
        <f t="shared" si="128"/>
        <v>18866.750000000775</v>
      </c>
      <c r="B657" s="5">
        <f t="shared" si="129"/>
        <v>164.75336783662897</v>
      </c>
      <c r="C657" s="6">
        <f t="shared" ref="C657:C672" si="130">SQRT(SIN($C$5)^2*COS($C$1)^2+COS($C$5)^2*SIN($C$1)^2+SIN($C$5)^2*SIN($C$1)^2*SIN(B657/180*PI()-$C$6)^2-2*SIN($C$5)*SIN($C$1)*COS($C$5)*COS($C$1)*COS(B657/180*PI()-$C$6))</f>
        <v>0.80045418344756758</v>
      </c>
      <c r="D657" s="5">
        <f t="shared" si="118"/>
        <v>53.173495592140675</v>
      </c>
      <c r="E657" s="4">
        <f t="shared" si="119"/>
        <v>5.6240935806150558</v>
      </c>
      <c r="F657" s="4">
        <f t="shared" si="120"/>
        <v>-0.63437481970114562</v>
      </c>
      <c r="G657" s="4">
        <f t="shared" si="121"/>
        <v>2.4569694250523328</v>
      </c>
      <c r="H657" s="4">
        <f t="shared" si="122"/>
        <v>-0.610075182277524</v>
      </c>
      <c r="I657" s="4">
        <f t="shared" si="122"/>
        <v>2.4310417963599047</v>
      </c>
      <c r="J657" s="4">
        <f t="shared" si="123"/>
        <v>3.1705596534458671</v>
      </c>
      <c r="K657" s="4">
        <f t="shared" si="124"/>
        <v>3.1693721725346751</v>
      </c>
      <c r="L657" s="3" t="str">
        <f t="shared" si="125"/>
        <v>Early</v>
      </c>
      <c r="M657" s="5">
        <f t="shared" si="126"/>
        <v>10.881372351386725</v>
      </c>
      <c r="N657" t="b">
        <f t="shared" si="127"/>
        <v>0</v>
      </c>
    </row>
    <row r="658" spans="1:14" x14ac:dyDescent="0.2">
      <c r="A658" s="2">
        <f t="shared" si="128"/>
        <v>18866.791666667443</v>
      </c>
      <c r="B658" s="5">
        <f t="shared" si="129"/>
        <v>179.79443559887477</v>
      </c>
      <c r="C658" s="6">
        <f t="shared" si="130"/>
        <v>0.73225761829951419</v>
      </c>
      <c r="D658" s="5">
        <f t="shared" ref="D658:D672" si="131">ASIN(C658)*180/PI()</f>
        <v>47.075993560625115</v>
      </c>
      <c r="E658" s="4">
        <f t="shared" ref="E658:E672" si="132">MOD(ACOS(-(SIN($C$5)*COS($C$1)-COS($C$5)*SIN($C$1)*COS(B658/180*PI()-$C$6))/C658)*SIGN(SIN(B658*PI()/180-$C$6))-$C$7,2*PI())</f>
        <v>5.8011126250042864</v>
      </c>
      <c r="F658" s="4">
        <f t="shared" ref="F658:F672" si="133">ACOS((COS(E658)+$B$8)/(1+$B$8*COS(E658)))*IF(E658&lt;PI(),1,-1)</f>
        <v>-0.46339633266182512</v>
      </c>
      <c r="G658" s="4">
        <f t="shared" ref="G658:G672" si="134">ACOS((COS(E658+PI())+$B$8)/(1+$B$8*COS(E658+PI())))*IF(E658&gt;PI(),1,-1)</f>
        <v>2.6401523523334678</v>
      </c>
      <c r="H658" s="4">
        <f t="shared" ref="H658:I672" si="135">F658-$B$8*SIN(F658)</f>
        <v>-0.44506979050907952</v>
      </c>
      <c r="I658" s="4">
        <f t="shared" si="135"/>
        <v>2.6204441023430189</v>
      </c>
      <c r="J658" s="4">
        <f t="shared" ref="J658:J672" si="136">MOD($J$17+2*PI()/27.32*(A658-$A$17),2*PI())</f>
        <v>3.1801423543172707</v>
      </c>
      <c r="K658" s="4">
        <f t="shared" ref="K658:K672" si="137">J658+$B$8*SIN(J658)</f>
        <v>3.1785622080257911</v>
      </c>
      <c r="L658" s="3" t="str">
        <f t="shared" ref="L658:L672" si="138">IF(MOD(E658-K658,2*PI())&lt;PI(),"Early","Late")</f>
        <v>Early</v>
      </c>
      <c r="M658" s="5">
        <f t="shared" ref="M658:M672" si="139">IF(L658="Late",MOD(I658-J658,PI()),MOD(H658-J658,PI()))/(2*PI())*27.32</f>
        <v>11.557167781207204</v>
      </c>
      <c r="N658" t="b">
        <f t="shared" ref="N658:N672" si="140">IF(M658&gt;3,IF(M658&lt;5,TRUE,FALSE), FALSE)</f>
        <v>0</v>
      </c>
    </row>
    <row r="659" spans="1:14" x14ac:dyDescent="0.2">
      <c r="A659" s="2">
        <f t="shared" ref="A659:A672" si="141">A658+1/24</f>
        <v>18866.833333334111</v>
      </c>
      <c r="B659" s="5">
        <f t="shared" ref="B659:B672" si="142">MOD((A659-$A$17)/365.25*366.25*360+$B$17,360)</f>
        <v>194.83550336111875</v>
      </c>
      <c r="C659" s="6">
        <f t="shared" si="130"/>
        <v>0.64827311757949924</v>
      </c>
      <c r="D659" s="5">
        <f t="shared" si="131"/>
        <v>40.411528522493803</v>
      </c>
      <c r="E659" s="4">
        <f t="shared" si="132"/>
        <v>5.9856496054757971</v>
      </c>
      <c r="F659" s="4">
        <f t="shared" si="133"/>
        <v>-0.28574225742652115</v>
      </c>
      <c r="G659" s="4">
        <f t="shared" si="134"/>
        <v>2.8317917895833542</v>
      </c>
      <c r="H659" s="4">
        <f t="shared" si="135"/>
        <v>-0.27418560014606497</v>
      </c>
      <c r="I659" s="4">
        <f t="shared" si="135"/>
        <v>2.8192921611366701</v>
      </c>
      <c r="J659" s="4">
        <f t="shared" si="136"/>
        <v>3.1897250551886742</v>
      </c>
      <c r="K659" s="4">
        <f t="shared" si="137"/>
        <v>3.1877523886177177</v>
      </c>
      <c r="L659" s="3" t="str">
        <f t="shared" si="138"/>
        <v>Early</v>
      </c>
      <c r="M659" s="5">
        <f t="shared" si="139"/>
        <v>12.258524891887255</v>
      </c>
      <c r="N659" t="b">
        <f t="shared" si="140"/>
        <v>0</v>
      </c>
    </row>
    <row r="660" spans="1:14" x14ac:dyDescent="0.2">
      <c r="A660" s="2">
        <f t="shared" si="141"/>
        <v>18866.875000000779</v>
      </c>
      <c r="B660" s="5">
        <f t="shared" si="142"/>
        <v>209.87657112336274</v>
      </c>
      <c r="C660" s="6">
        <f t="shared" si="130"/>
        <v>0.55020935983604058</v>
      </c>
      <c r="D660" s="5">
        <f t="shared" si="131"/>
        <v>33.381377113323744</v>
      </c>
      <c r="E660" s="4">
        <f t="shared" si="132"/>
        <v>6.1882983543218106</v>
      </c>
      <c r="F660" s="4">
        <f t="shared" si="133"/>
        <v>-9.1078547648731245E-2</v>
      </c>
      <c r="G660" s="4">
        <f t="shared" si="134"/>
        <v>3.0427385472664019</v>
      </c>
      <c r="H660" s="4">
        <f t="shared" si="135"/>
        <v>-8.7349487801863052E-2</v>
      </c>
      <c r="I660" s="4">
        <f t="shared" si="135"/>
        <v>3.0386921267891944</v>
      </c>
      <c r="J660" s="4">
        <f t="shared" si="136"/>
        <v>3.1993077560600796</v>
      </c>
      <c r="K660" s="4">
        <f t="shared" si="137"/>
        <v>3.1969427503545926</v>
      </c>
      <c r="L660" s="3" t="str">
        <f t="shared" si="138"/>
        <v>Early</v>
      </c>
      <c r="M660" s="5">
        <f t="shared" si="139"/>
        <v>13.029242762630837</v>
      </c>
      <c r="N660" t="b">
        <f t="shared" si="140"/>
        <v>0</v>
      </c>
    </row>
    <row r="661" spans="1:14" x14ac:dyDescent="0.2">
      <c r="A661" s="2">
        <f t="shared" si="141"/>
        <v>18866.916666667446</v>
      </c>
      <c r="B661" s="5">
        <f t="shared" si="142"/>
        <v>224.91763888560854</v>
      </c>
      <c r="C661" s="6">
        <f t="shared" si="130"/>
        <v>0.44235515797161473</v>
      </c>
      <c r="D661" s="5">
        <f t="shared" si="131"/>
        <v>26.254246300640055</v>
      </c>
      <c r="E661" s="4">
        <f t="shared" si="132"/>
        <v>0.14708114695714691</v>
      </c>
      <c r="F661" s="4">
        <f t="shared" si="133"/>
        <v>0.14118955268277911</v>
      </c>
      <c r="G661" s="4">
        <f t="shared" si="134"/>
        <v>-2.9883759160208569</v>
      </c>
      <c r="H661" s="4">
        <f t="shared" si="135"/>
        <v>0.13541999456376552</v>
      </c>
      <c r="I661" s="4">
        <f t="shared" si="135"/>
        <v>-2.9821185792133647</v>
      </c>
      <c r="J661" s="4">
        <f t="shared" si="136"/>
        <v>3.2088904569314849</v>
      </c>
      <c r="K661" s="4">
        <f t="shared" si="137"/>
        <v>3.2061333292639191</v>
      </c>
      <c r="L661" s="3" t="str">
        <f t="shared" si="138"/>
        <v>Late</v>
      </c>
      <c r="M661" s="5">
        <f t="shared" si="139"/>
        <v>0.40079284655053343</v>
      </c>
      <c r="N661" t="b">
        <f t="shared" si="140"/>
        <v>0</v>
      </c>
    </row>
    <row r="662" spans="1:14" x14ac:dyDescent="0.2">
      <c r="A662" s="2">
        <f t="shared" si="141"/>
        <v>18866.958333334114</v>
      </c>
      <c r="B662" s="5">
        <f t="shared" si="142"/>
        <v>239.95870664785252</v>
      </c>
      <c r="C662" s="6">
        <f t="shared" si="130"/>
        <v>0.33388983548322498</v>
      </c>
      <c r="D662" s="5">
        <f t="shared" si="131"/>
        <v>19.505043553720284</v>
      </c>
      <c r="E662" s="4">
        <f t="shared" si="132"/>
        <v>0.47535666569308432</v>
      </c>
      <c r="F662" s="4">
        <f t="shared" si="133"/>
        <v>0.45692158604534461</v>
      </c>
      <c r="G662" s="4">
        <f t="shared" si="134"/>
        <v>-2.6471161410731163</v>
      </c>
      <c r="H662" s="4">
        <f t="shared" si="135"/>
        <v>0.43883289496830269</v>
      </c>
      <c r="I662" s="4">
        <f t="shared" si="135"/>
        <v>-2.6276587327955965</v>
      </c>
      <c r="J662" s="4">
        <f t="shared" si="136"/>
        <v>3.2184731578028885</v>
      </c>
      <c r="K662" s="4">
        <f t="shared" si="137"/>
        <v>3.2153241613532559</v>
      </c>
      <c r="L662" s="3" t="str">
        <f t="shared" si="138"/>
        <v>Late</v>
      </c>
      <c r="M662" s="5">
        <f t="shared" si="139"/>
        <v>1.900357662116362</v>
      </c>
      <c r="N662" t="b">
        <f t="shared" si="140"/>
        <v>0</v>
      </c>
    </row>
    <row r="663" spans="1:14" x14ac:dyDescent="0.2">
      <c r="A663" s="2">
        <f t="shared" si="141"/>
        <v>18867.000000000782</v>
      </c>
      <c r="B663" s="5">
        <f t="shared" si="142"/>
        <v>254.99977441009651</v>
      </c>
      <c r="C663" s="6">
        <f t="shared" si="130"/>
        <v>0.2462479261614908</v>
      </c>
      <c r="D663" s="5">
        <f t="shared" si="131"/>
        <v>14.255594277148106</v>
      </c>
      <c r="E663" s="4">
        <f t="shared" si="132"/>
        <v>0.98932672077112738</v>
      </c>
      <c r="F663" s="4">
        <f t="shared" si="133"/>
        <v>0.95543544531912505</v>
      </c>
      <c r="G663" s="4">
        <f t="shared" si="134"/>
        <v>-2.1176025808205767</v>
      </c>
      <c r="H663" s="4">
        <f t="shared" si="135"/>
        <v>0.92195627293601168</v>
      </c>
      <c r="I663" s="4">
        <f t="shared" si="135"/>
        <v>-2.0825808112558866</v>
      </c>
      <c r="J663" s="4">
        <f t="shared" si="136"/>
        <v>3.228055858674292</v>
      </c>
      <c r="K663" s="4">
        <f t="shared" si="137"/>
        <v>3.2245152826069168</v>
      </c>
      <c r="L663" s="3" t="str">
        <f t="shared" si="138"/>
        <v>Late</v>
      </c>
      <c r="M663" s="5">
        <f t="shared" si="139"/>
        <v>4.2287514167842755</v>
      </c>
      <c r="N663" t="b">
        <f t="shared" si="140"/>
        <v>1</v>
      </c>
    </row>
    <row r="664" spans="1:14" x14ac:dyDescent="0.2">
      <c r="A664" s="2">
        <f t="shared" si="141"/>
        <v>18867.04166666745</v>
      </c>
      <c r="B664" s="5">
        <f t="shared" si="142"/>
        <v>270.04084217234231</v>
      </c>
      <c r="C664" s="6">
        <f t="shared" si="130"/>
        <v>0.22307190574608338</v>
      </c>
      <c r="D664" s="5">
        <f t="shared" si="131"/>
        <v>12.889525144829014</v>
      </c>
      <c r="E664" s="4">
        <f t="shared" si="132"/>
        <v>1.7338140200160854</v>
      </c>
      <c r="F664" s="4">
        <f t="shared" si="133"/>
        <v>1.6932109954454133</v>
      </c>
      <c r="G664" s="4">
        <f t="shared" si="134"/>
        <v>-1.3674449317706889</v>
      </c>
      <c r="H664" s="4">
        <f t="shared" si="135"/>
        <v>1.6525178117099433</v>
      </c>
      <c r="I664" s="4">
        <f t="shared" si="135"/>
        <v>-1.3272897262867271</v>
      </c>
      <c r="J664" s="4">
        <f t="shared" si="136"/>
        <v>3.2376385595456973</v>
      </c>
      <c r="K664" s="4">
        <f t="shared" si="137"/>
        <v>3.2337067289826629</v>
      </c>
      <c r="L664" s="3" t="str">
        <f t="shared" si="138"/>
        <v>Late</v>
      </c>
      <c r="M664" s="5">
        <f t="shared" si="139"/>
        <v>7.4711757696473651</v>
      </c>
      <c r="N664" t="b">
        <f t="shared" si="140"/>
        <v>0</v>
      </c>
    </row>
    <row r="665" spans="1:14" x14ac:dyDescent="0.2">
      <c r="A665" s="2">
        <f t="shared" si="141"/>
        <v>18867.083333334118</v>
      </c>
      <c r="B665" s="5">
        <f t="shared" si="142"/>
        <v>285.08190993458811</v>
      </c>
      <c r="C665" s="6">
        <f t="shared" si="130"/>
        <v>0.28335838179688533</v>
      </c>
      <c r="D665" s="5">
        <f t="shared" si="131"/>
        <v>16.460746129427495</v>
      </c>
      <c r="E665" s="4">
        <f t="shared" si="132"/>
        <v>2.3834415523843946</v>
      </c>
      <c r="F665" s="4">
        <f t="shared" si="133"/>
        <v>2.354814537595272</v>
      </c>
      <c r="G665" s="4">
        <f t="shared" si="134"/>
        <v>-0.73036406407393772</v>
      </c>
      <c r="H665" s="4">
        <f t="shared" si="135"/>
        <v>2.3257831804556068</v>
      </c>
      <c r="I665" s="4">
        <f t="shared" si="135"/>
        <v>-0.70301128791062228</v>
      </c>
      <c r="J665" s="4">
        <f t="shared" si="136"/>
        <v>3.2472212604171027</v>
      </c>
      <c r="K665" s="4">
        <f t="shared" si="137"/>
        <v>3.2428985364083966</v>
      </c>
      <c r="L665" s="3" t="str">
        <f t="shared" si="138"/>
        <v>Late</v>
      </c>
      <c r="M665" s="5">
        <f t="shared" si="139"/>
        <v>10.143942324763769</v>
      </c>
      <c r="N665" t="b">
        <f t="shared" si="140"/>
        <v>0</v>
      </c>
    </row>
    <row r="666" spans="1:14" x14ac:dyDescent="0.2">
      <c r="A666" s="2">
        <f t="shared" si="141"/>
        <v>18867.125000000786</v>
      </c>
      <c r="B666" s="5">
        <f t="shared" si="142"/>
        <v>300.12297769683028</v>
      </c>
      <c r="C666" s="6">
        <f t="shared" si="130"/>
        <v>0.38497991200682874</v>
      </c>
      <c r="D666" s="5">
        <f t="shared" si="131"/>
        <v>22.642493181581429</v>
      </c>
      <c r="E666" s="4">
        <f t="shared" si="132"/>
        <v>2.7925499012999495</v>
      </c>
      <c r="F666" s="4">
        <f t="shared" si="133"/>
        <v>2.7782466551844274</v>
      </c>
      <c r="G666" s="4">
        <f t="shared" si="134"/>
        <v>-0.33528036821931795</v>
      </c>
      <c r="H666" s="4">
        <f t="shared" si="135"/>
        <v>2.7636751008303313</v>
      </c>
      <c r="I666" s="4">
        <f t="shared" si="135"/>
        <v>-0.3217899766963091</v>
      </c>
      <c r="J666" s="4">
        <f t="shared" si="136"/>
        <v>3.2568039612885062</v>
      </c>
      <c r="K666" s="4">
        <f t="shared" si="137"/>
        <v>3.2520907407788657</v>
      </c>
      <c r="L666" s="3" t="str">
        <f t="shared" si="138"/>
        <v>Late</v>
      </c>
      <c r="M666" s="5">
        <f t="shared" si="139"/>
        <v>11.759869014522005</v>
      </c>
      <c r="N666" t="b">
        <f t="shared" si="140"/>
        <v>0</v>
      </c>
    </row>
    <row r="667" spans="1:14" x14ac:dyDescent="0.2">
      <c r="A667" s="2">
        <f t="shared" si="141"/>
        <v>18867.166666667454</v>
      </c>
      <c r="B667" s="5">
        <f t="shared" si="142"/>
        <v>315.1640454590779</v>
      </c>
      <c r="C667" s="6">
        <f t="shared" si="130"/>
        <v>0.49479909250441728</v>
      </c>
      <c r="D667" s="5">
        <f t="shared" si="131"/>
        <v>29.656503143601039</v>
      </c>
      <c r="E667" s="4">
        <f t="shared" si="132"/>
        <v>3.070928285947355</v>
      </c>
      <c r="F667" s="4">
        <f t="shared" si="133"/>
        <v>3.067971759041221</v>
      </c>
      <c r="G667" s="4">
        <f t="shared" si="134"/>
        <v>-6.7826381469870745E-2</v>
      </c>
      <c r="H667" s="4">
        <f t="shared" si="135"/>
        <v>3.064956028316586</v>
      </c>
      <c r="I667" s="4">
        <f t="shared" si="135"/>
        <v>-6.504763154221159E-2</v>
      </c>
      <c r="J667" s="4">
        <f t="shared" si="136"/>
        <v>3.2663866621599098</v>
      </c>
      <c r="K667" s="4">
        <f t="shared" si="137"/>
        <v>3.2612833779523704</v>
      </c>
      <c r="L667" s="3" t="str">
        <f t="shared" si="138"/>
        <v>Late</v>
      </c>
      <c r="M667" s="5">
        <f t="shared" si="139"/>
        <v>12.834547088092021</v>
      </c>
      <c r="N667" t="b">
        <f t="shared" si="140"/>
        <v>0</v>
      </c>
    </row>
    <row r="668" spans="1:14" x14ac:dyDescent="0.2">
      <c r="A668" s="2">
        <f t="shared" si="141"/>
        <v>18867.208333334122</v>
      </c>
      <c r="B668" s="5">
        <f t="shared" si="142"/>
        <v>330.20511322132188</v>
      </c>
      <c r="C668" s="6">
        <f t="shared" si="130"/>
        <v>0.59872340973253035</v>
      </c>
      <c r="D668" s="5">
        <f t="shared" si="131"/>
        <v>36.778523209942044</v>
      </c>
      <c r="E668" s="4">
        <f t="shared" si="132"/>
        <v>3.2903249538017718</v>
      </c>
      <c r="F668" s="4">
        <f t="shared" si="133"/>
        <v>-2.9866564216114719</v>
      </c>
      <c r="G668" s="4">
        <f t="shared" si="134"/>
        <v>0.14277502301770628</v>
      </c>
      <c r="H668" s="4">
        <f t="shared" si="135"/>
        <v>-2.9803294206985718</v>
      </c>
      <c r="I668" s="4">
        <f t="shared" si="135"/>
        <v>0.13694111473144877</v>
      </c>
      <c r="J668" s="4">
        <f t="shared" si="136"/>
        <v>3.2759693630313151</v>
      </c>
      <c r="K668" s="4">
        <f t="shared" si="137"/>
        <v>3.2704764837474696</v>
      </c>
      <c r="L668" s="3" t="str">
        <f t="shared" si="138"/>
        <v>Early</v>
      </c>
      <c r="M668" s="5">
        <f t="shared" si="139"/>
        <v>0.1169056433536091</v>
      </c>
      <c r="N668" t="b">
        <f t="shared" si="140"/>
        <v>0</v>
      </c>
    </row>
    <row r="669" spans="1:14" x14ac:dyDescent="0.2">
      <c r="A669" s="2">
        <f t="shared" si="141"/>
        <v>18867.250000000789</v>
      </c>
      <c r="B669" s="5">
        <f t="shared" si="142"/>
        <v>345.24618098356586</v>
      </c>
      <c r="C669" s="6">
        <f t="shared" si="130"/>
        <v>0.6903943837124803</v>
      </c>
      <c r="D669" s="5">
        <f t="shared" si="131"/>
        <v>43.66133586764866</v>
      </c>
      <c r="E669" s="4">
        <f t="shared" si="132"/>
        <v>3.4825119973514997</v>
      </c>
      <c r="F669" s="4">
        <f t="shared" si="133"/>
        <v>-2.786688973653713</v>
      </c>
      <c r="G669" s="4">
        <f t="shared" si="134"/>
        <v>0.32746532775676962</v>
      </c>
      <c r="H669" s="4">
        <f t="shared" si="135"/>
        <v>-2.7724414716261077</v>
      </c>
      <c r="I669" s="4">
        <f t="shared" si="135"/>
        <v>0.31427792036293473</v>
      </c>
      <c r="J669" s="4">
        <f t="shared" si="136"/>
        <v>3.2855520639027205</v>
      </c>
      <c r="K669" s="4">
        <f t="shared" si="137"/>
        <v>3.2796700939396848</v>
      </c>
      <c r="L669" s="3" t="str">
        <f t="shared" si="138"/>
        <v>Early</v>
      </c>
      <c r="M669" s="5">
        <f t="shared" si="139"/>
        <v>0.97915928000225505</v>
      </c>
      <c r="N669" t="b">
        <f t="shared" si="140"/>
        <v>0</v>
      </c>
    </row>
    <row r="670" spans="1:14" x14ac:dyDescent="0.2">
      <c r="A670" s="2">
        <f t="shared" si="141"/>
        <v>18867.291666667457</v>
      </c>
      <c r="B670" s="5">
        <f t="shared" si="142"/>
        <v>0.28724874580984761</v>
      </c>
      <c r="C670" s="6">
        <f t="shared" si="130"/>
        <v>0.76691283288131196</v>
      </c>
      <c r="D670" s="5">
        <f t="shared" si="131"/>
        <v>50.07746758176377</v>
      </c>
      <c r="E670" s="4">
        <f t="shared" si="132"/>
        <v>3.6625034647638106</v>
      </c>
      <c r="F670" s="4">
        <f t="shared" si="133"/>
        <v>-2.5998998299572991</v>
      </c>
      <c r="G670" s="4">
        <f t="shared" si="134"/>
        <v>0.50085518800417828</v>
      </c>
      <c r="H670" s="4">
        <f t="shared" si="135"/>
        <v>-2.5787607546007587</v>
      </c>
      <c r="I670" s="4">
        <f t="shared" si="135"/>
        <v>0.48116797769172948</v>
      </c>
      <c r="J670" s="4">
        <f t="shared" si="136"/>
        <v>3.295134764774124</v>
      </c>
      <c r="K670" s="4">
        <f t="shared" si="137"/>
        <v>3.2888642442582197</v>
      </c>
      <c r="L670" s="3" t="str">
        <f t="shared" si="138"/>
        <v>Early</v>
      </c>
      <c r="M670" s="5">
        <f t="shared" si="139"/>
        <v>1.7796382656496592</v>
      </c>
      <c r="N670" t="b">
        <f t="shared" si="140"/>
        <v>0</v>
      </c>
    </row>
    <row r="671" spans="1:14" x14ac:dyDescent="0.2">
      <c r="A671" s="2">
        <f t="shared" si="141"/>
        <v>18867.333333334125</v>
      </c>
      <c r="B671" s="5">
        <f t="shared" si="142"/>
        <v>15.32831650805565</v>
      </c>
      <c r="C671" s="6">
        <f t="shared" si="130"/>
        <v>0.82747203387143231</v>
      </c>
      <c r="D671" s="5">
        <f t="shared" si="131"/>
        <v>55.839923772345642</v>
      </c>
      <c r="E671" s="4">
        <f t="shared" si="132"/>
        <v>3.8381467468602759</v>
      </c>
      <c r="F671" s="4">
        <f t="shared" si="133"/>
        <v>-2.4183037812440169</v>
      </c>
      <c r="G671" s="4">
        <f t="shared" si="134"/>
        <v>0.67064733804413157</v>
      </c>
      <c r="H671" s="4">
        <f t="shared" si="135"/>
        <v>-2.391167779773117</v>
      </c>
      <c r="I671" s="4">
        <f t="shared" si="135"/>
        <v>0.64516611461068729</v>
      </c>
      <c r="J671" s="4">
        <f t="shared" si="136"/>
        <v>3.3047174656455276</v>
      </c>
      <c r="K671" s="4">
        <f t="shared" si="137"/>
        <v>3.298058970382685</v>
      </c>
      <c r="L671" s="3" t="str">
        <f t="shared" si="138"/>
        <v>Early</v>
      </c>
      <c r="M671" s="5">
        <f t="shared" si="139"/>
        <v>2.5536470600309702</v>
      </c>
      <c r="N671" t="b">
        <f t="shared" si="140"/>
        <v>0</v>
      </c>
    </row>
    <row r="672" spans="1:14" x14ac:dyDescent="0.2">
      <c r="A672" s="2">
        <f t="shared" si="141"/>
        <v>18867.375000000793</v>
      </c>
      <c r="B672" s="5">
        <f t="shared" si="142"/>
        <v>30.369384270299633</v>
      </c>
      <c r="C672" s="6">
        <f t="shared" si="130"/>
        <v>0.87273262970208187</v>
      </c>
      <c r="D672" s="5">
        <f t="shared" si="131"/>
        <v>60.777758402937629</v>
      </c>
      <c r="E672" s="4">
        <f t="shared" si="132"/>
        <v>4.0137483994578282</v>
      </c>
      <c r="F672" s="4">
        <f t="shared" si="133"/>
        <v>-2.2376121569321703</v>
      </c>
      <c r="G672" s="4">
        <f t="shared" si="134"/>
        <v>0.84115951046339765</v>
      </c>
      <c r="H672" s="4">
        <f t="shared" si="135"/>
        <v>-2.2053945613643839</v>
      </c>
      <c r="I672" s="4">
        <f t="shared" si="135"/>
        <v>0.81059743193984835</v>
      </c>
      <c r="J672" s="4">
        <f t="shared" si="136"/>
        <v>3.3143001665169329</v>
      </c>
      <c r="K672" s="4">
        <f t="shared" si="137"/>
        <v>3.3072543079398145</v>
      </c>
      <c r="L672" s="3" t="str">
        <f t="shared" si="138"/>
        <v>Early</v>
      </c>
      <c r="M672" s="5">
        <f t="shared" si="139"/>
        <v>3.3197433477879961</v>
      </c>
      <c r="N672" t="b">
        <f t="shared" si="140"/>
        <v>1</v>
      </c>
    </row>
    <row r="673" spans="1:17" x14ac:dyDescent="0.2">
      <c r="B673" s="3"/>
      <c r="D673" s="3"/>
      <c r="M673" s="4"/>
    </row>
    <row r="674" spans="1:17" x14ac:dyDescent="0.2">
      <c r="A674" t="s">
        <v>16</v>
      </c>
    </row>
    <row r="675" spans="1:17" x14ac:dyDescent="0.2">
      <c r="A675" t="s">
        <v>1</v>
      </c>
      <c r="B675" t="s">
        <v>2</v>
      </c>
      <c r="C675" s="6" t="s">
        <v>10</v>
      </c>
      <c r="D675" t="s">
        <v>15</v>
      </c>
      <c r="E675" t="s">
        <v>17</v>
      </c>
      <c r="F675" s="4" t="s">
        <v>19</v>
      </c>
      <c r="G675" s="4" t="s">
        <v>21</v>
      </c>
      <c r="H675" s="4" t="s">
        <v>20</v>
      </c>
      <c r="I675" s="4" t="s">
        <v>22</v>
      </c>
      <c r="J675" s="4" t="s">
        <v>18</v>
      </c>
      <c r="K675" s="4" t="s">
        <v>3</v>
      </c>
      <c r="L675" t="s">
        <v>13</v>
      </c>
      <c r="M675" t="s">
        <v>14</v>
      </c>
      <c r="N675" t="s">
        <v>5</v>
      </c>
      <c r="O675" t="s">
        <v>23</v>
      </c>
      <c r="P675" t="s">
        <v>24</v>
      </c>
      <c r="Q675" t="s">
        <v>25</v>
      </c>
    </row>
    <row r="676" spans="1:17" x14ac:dyDescent="0.2">
      <c r="A676" s="2">
        <f t="shared" ref="A676:A680" si="143">A677-1/24/6</f>
        <v>18841.04166666669</v>
      </c>
      <c r="B676" s="5">
        <f t="shared" ref="B676:B688" si="144">MOD((A676-$A$17)/365.25*366.25*360+$B$17,360)</f>
        <v>244.41455853031562</v>
      </c>
      <c r="C676" s="6">
        <f t="shared" ref="C676:C688" si="145">SQRT(SIN($C$5)^2*COS($C$1)^2+COS($C$5)^2*SIN($C$1)^2+SIN($C$5)^2*SIN($C$1)^2*SIN(B676/180*PI()-$C$6)^2-2*SIN($C$5)*SIN($C$1)*COS($C$5)*COS($C$1)*COS(B676/180*PI()-$C$6))</f>
        <v>0.30423019577962473</v>
      </c>
      <c r="D676" s="5">
        <f t="shared" ref="D676:D688" si="146">ASIN(C676)*180/PI()</f>
        <v>17.711856644175345</v>
      </c>
      <c r="E676" s="4">
        <f t="shared" ref="E676:E688" si="147">MOD(ACOS(-(SIN($C$5)*COS($C$1)-COS($C$5)*SIN($C$1)*COS(B676/180*PI()-$C$6))/C676)*SIGN(SIN(B676*PI()/180-$C$6))-$C$7,2*PI())</f>
        <v>0.60231004396901433</v>
      </c>
      <c r="F676" s="4">
        <f t="shared" ref="F676:F688" si="148">ACOS((COS(E676)+$B$8)/(1+$B$8*COS(E676)))*IF(E676&lt;PI(),1,-1)</f>
        <v>0.57945901220738871</v>
      </c>
      <c r="G676" s="4">
        <f t="shared" ref="G676:G688" si="149">ACOS((COS(E676+PI())+$B$8)/(1+$B$8*COS(E676+PI())))*IF(E676&gt;PI(),1,-1)</f>
        <v>-2.515646021710531</v>
      </c>
      <c r="H676" s="4">
        <f t="shared" ref="H676:I688" si="150">F676-$B$8*SIN(F676)</f>
        <v>0.55700858724537616</v>
      </c>
      <c r="I676" s="4">
        <f t="shared" si="150"/>
        <v>-2.4916255692478662</v>
      </c>
      <c r="J676" s="4">
        <f>MOD($J$17+2*PI()/27.32*(A676-$A$17),2*PI())</f>
        <v>3.5412185229680886</v>
      </c>
      <c r="K676" s="4">
        <f t="shared" ref="K676:K688" si="151">J676+$B$8*SIN(J676)</f>
        <v>3.5252665005325401</v>
      </c>
      <c r="L676" s="3" t="str">
        <f t="shared" ref="L676" si="152">IF(MOD(E676-K676,2*PI())&lt;PI(),"Early","Late")</f>
        <v>Late</v>
      </c>
      <c r="M676" s="8">
        <f t="shared" ref="M676:M688" si="153">IF(L676="Late",MOD(I676-J676,PI()),MOD(H676-J676,PI()))/(2*PI())*27.32</f>
        <v>1.0885119025522529</v>
      </c>
      <c r="N676" t="b">
        <f t="shared" ref="N676:N688" si="154">IF(M676&gt;3,IF(M676&lt;5,TRUE,FALSE), FALSE)</f>
        <v>0</v>
      </c>
    </row>
    <row r="677" spans="1:17" x14ac:dyDescent="0.2">
      <c r="A677" s="2">
        <f t="shared" si="143"/>
        <v>18841.048611111135</v>
      </c>
      <c r="B677" s="5">
        <f t="shared" si="144"/>
        <v>246.92140315757536</v>
      </c>
      <c r="C677" s="6">
        <f t="shared" si="145"/>
        <v>0.28859885103630323</v>
      </c>
      <c r="D677" s="5">
        <f t="shared" si="146"/>
        <v>16.77408986141981</v>
      </c>
      <c r="E677" s="4">
        <f t="shared" si="147"/>
        <v>0.68218730978152031</v>
      </c>
      <c r="F677" s="4">
        <f t="shared" si="148"/>
        <v>0.65673285062059639</v>
      </c>
      <c r="G677" s="4">
        <f t="shared" si="149"/>
        <v>-2.4331274648651582</v>
      </c>
      <c r="H677" s="4">
        <f t="shared" si="150"/>
        <v>0.63170101559281</v>
      </c>
      <c r="I677" s="4">
        <f t="shared" si="150"/>
        <v>-2.4064500333487469</v>
      </c>
      <c r="J677" s="4">
        <f t="shared" ref="J677:J688" si="155">MOD($J$17+2*PI()/27.32*(A677-$A$17),2*PI())</f>
        <v>3.5428156397801285</v>
      </c>
      <c r="K677" s="4">
        <f t="shared" si="151"/>
        <v>3.5268033154573128</v>
      </c>
      <c r="L677" s="3" t="str">
        <f t="shared" ref="L677:L688" si="156">IF(MOD(E677-K677,2*PI())&lt;PI(),"Early","Late")</f>
        <v>Late</v>
      </c>
      <c r="M677" s="8">
        <f t="shared" si="153"/>
        <v>1.4519203168878725</v>
      </c>
      <c r="N677" t="b">
        <f t="shared" si="154"/>
        <v>0</v>
      </c>
    </row>
    <row r="678" spans="1:17" x14ac:dyDescent="0.2">
      <c r="A678" s="2">
        <f t="shared" si="143"/>
        <v>18841.05555555558</v>
      </c>
      <c r="B678" s="5">
        <f t="shared" si="144"/>
        <v>249.42824778483498</v>
      </c>
      <c r="C678" s="6">
        <f t="shared" si="145"/>
        <v>0.27397232686387701</v>
      </c>
      <c r="D678" s="5">
        <f t="shared" si="146"/>
        <v>15.900780921388572</v>
      </c>
      <c r="E678" s="4">
        <f t="shared" si="147"/>
        <v>0.7689958662700942</v>
      </c>
      <c r="F678" s="4">
        <f t="shared" si="148"/>
        <v>0.74088802222911576</v>
      </c>
      <c r="G678" s="4">
        <f t="shared" si="149"/>
        <v>-2.3436481771346855</v>
      </c>
      <c r="H678" s="4">
        <f t="shared" si="150"/>
        <v>0.71321534192008529</v>
      </c>
      <c r="I678" s="4">
        <f t="shared" si="150"/>
        <v>-2.3142953554798864</v>
      </c>
      <c r="J678" s="4">
        <f t="shared" si="155"/>
        <v>3.5444127565921688</v>
      </c>
      <c r="K678" s="4">
        <f t="shared" si="151"/>
        <v>3.5283401712260281</v>
      </c>
      <c r="L678" s="3" t="str">
        <f t="shared" si="156"/>
        <v>Late</v>
      </c>
      <c r="M678" s="8">
        <f t="shared" si="153"/>
        <v>1.8456748294669232</v>
      </c>
      <c r="N678" t="b">
        <f t="shared" si="154"/>
        <v>0</v>
      </c>
    </row>
    <row r="679" spans="1:17" x14ac:dyDescent="0.2">
      <c r="A679" s="2">
        <f t="shared" si="143"/>
        <v>18841.062500000025</v>
      </c>
      <c r="B679" s="5">
        <f t="shared" si="144"/>
        <v>251.93509241209472</v>
      </c>
      <c r="C679" s="6">
        <f t="shared" si="145"/>
        <v>0.2605781759096647</v>
      </c>
      <c r="D679" s="5">
        <f t="shared" si="146"/>
        <v>15.104371814184079</v>
      </c>
      <c r="E679" s="4">
        <f t="shared" si="147"/>
        <v>0.86331058562067664</v>
      </c>
      <c r="F679" s="4">
        <f t="shared" si="148"/>
        <v>0.83255001479507895</v>
      </c>
      <c r="G679" s="4">
        <f t="shared" si="149"/>
        <v>-2.246690536437558</v>
      </c>
      <c r="H679" s="4">
        <f t="shared" si="150"/>
        <v>0.80222436835420774</v>
      </c>
      <c r="I679" s="4">
        <f t="shared" si="150"/>
        <v>-2.2147044745928981</v>
      </c>
      <c r="J679" s="4">
        <f t="shared" si="155"/>
        <v>3.5460098734042091</v>
      </c>
      <c r="K679" s="4">
        <f t="shared" si="151"/>
        <v>3.5298770679923974</v>
      </c>
      <c r="L679" s="3" t="str">
        <f t="shared" si="156"/>
        <v>Late</v>
      </c>
      <c r="M679" s="8">
        <f t="shared" si="153"/>
        <v>2.271762793396372</v>
      </c>
      <c r="N679" t="b">
        <f t="shared" si="154"/>
        <v>0</v>
      </c>
    </row>
    <row r="680" spans="1:17" x14ac:dyDescent="0.2">
      <c r="A680" s="2">
        <f t="shared" si="143"/>
        <v>18841.069444444471</v>
      </c>
      <c r="B680" s="5">
        <f t="shared" si="144"/>
        <v>254.44193703935434</v>
      </c>
      <c r="C680" s="6">
        <f t="shared" si="145"/>
        <v>0.2486690138891314</v>
      </c>
      <c r="D680" s="5">
        <f t="shared" si="146"/>
        <v>14.39876526111235</v>
      </c>
      <c r="E680" s="4">
        <f t="shared" si="147"/>
        <v>0.96550339429524712</v>
      </c>
      <c r="F680" s="4">
        <f t="shared" si="148"/>
        <v>0.9321656178659522</v>
      </c>
      <c r="G680" s="4">
        <f t="shared" si="149"/>
        <v>-2.1419643788484057</v>
      </c>
      <c r="H680" s="4">
        <f t="shared" si="150"/>
        <v>0.89924619552322727</v>
      </c>
      <c r="I680" s="4">
        <f t="shared" si="150"/>
        <v>-2.1074723054593023</v>
      </c>
      <c r="J680" s="4">
        <f t="shared" si="155"/>
        <v>3.547606990216249</v>
      </c>
      <c r="K680" s="4">
        <f t="shared" si="151"/>
        <v>3.5314140059100292</v>
      </c>
      <c r="L680" s="3" t="str">
        <f t="shared" si="156"/>
        <v>Late</v>
      </c>
      <c r="M680" s="8">
        <f t="shared" si="153"/>
        <v>2.7310759424335673</v>
      </c>
      <c r="N680" t="b">
        <f t="shared" si="154"/>
        <v>0</v>
      </c>
    </row>
    <row r="681" spans="1:17" x14ac:dyDescent="0.2">
      <c r="A681" s="2">
        <f>A682-1/24/6</f>
        <v>18841.076388888916</v>
      </c>
      <c r="B681" s="5">
        <f t="shared" si="144"/>
        <v>256.94878166661397</v>
      </c>
      <c r="C681" s="6">
        <f t="shared" si="145"/>
        <v>0.23851472195818826</v>
      </c>
      <c r="D681" s="5">
        <f t="shared" si="146"/>
        <v>13.798894623067156</v>
      </c>
      <c r="E681" s="4">
        <f t="shared" si="147"/>
        <v>1.0755972419771416</v>
      </c>
      <c r="F681" s="4">
        <f t="shared" si="148"/>
        <v>1.0398593665900675</v>
      </c>
      <c r="G681" s="4">
        <f t="shared" si="149"/>
        <v>-2.0295542436797875</v>
      </c>
      <c r="H681" s="4">
        <f t="shared" si="150"/>
        <v>1.0045037124734566</v>
      </c>
      <c r="I681" s="4">
        <f t="shared" si="150"/>
        <v>-1.9927935113879653</v>
      </c>
      <c r="J681" s="4">
        <f t="shared" si="155"/>
        <v>3.5492041070282894</v>
      </c>
      <c r="K681" s="4">
        <f t="shared" si="151"/>
        <v>3.5329509851324277</v>
      </c>
      <c r="L681" s="3" t="str">
        <f t="shared" si="156"/>
        <v>Late</v>
      </c>
      <c r="M681" s="8">
        <f t="shared" si="153"/>
        <v>3.2227678585057937</v>
      </c>
      <c r="N681" t="b">
        <f t="shared" si="154"/>
        <v>1</v>
      </c>
    </row>
    <row r="682" spans="1:17" x14ac:dyDescent="0.2">
      <c r="A682" s="7">
        <v>18841.083333333361</v>
      </c>
      <c r="B682" s="5">
        <f t="shared" si="144"/>
        <v>259.45562629387359</v>
      </c>
      <c r="C682" s="6">
        <f t="shared" si="145"/>
        <v>0.23038755669503855</v>
      </c>
      <c r="D682" s="5">
        <f t="shared" si="146"/>
        <v>13.319889896012462</v>
      </c>
      <c r="E682" s="4">
        <f t="shared" si="147"/>
        <v>1.1931045354074925</v>
      </c>
      <c r="F682" s="4">
        <f t="shared" si="148"/>
        <v>1.1552689569661589</v>
      </c>
      <c r="G682" s="4">
        <f t="shared" si="149"/>
        <v>-1.9100760115900406</v>
      </c>
      <c r="H682" s="4">
        <f t="shared" si="150"/>
        <v>1.11775791088134</v>
      </c>
      <c r="I682" s="4">
        <f t="shared" si="150"/>
        <v>-1.8714132314830993</v>
      </c>
      <c r="J682" s="4">
        <f t="shared" si="155"/>
        <v>3.5508012238403297</v>
      </c>
      <c r="K682" s="4">
        <f t="shared" si="151"/>
        <v>3.5344880058129893</v>
      </c>
      <c r="L682" s="3" t="str">
        <f t="shared" si="156"/>
        <v>Late</v>
      </c>
      <c r="M682" s="8">
        <f t="shared" si="153"/>
        <v>3.7435985925534814</v>
      </c>
      <c r="N682" t="b">
        <f t="shared" si="154"/>
        <v>1</v>
      </c>
    </row>
    <row r="683" spans="1:17" x14ac:dyDescent="0.2">
      <c r="A683" s="2">
        <f>A682+1/24/6</f>
        <v>18841.090277777806</v>
      </c>
      <c r="B683" s="5">
        <f t="shared" si="144"/>
        <v>261.96247092113333</v>
      </c>
      <c r="C683" s="6">
        <f t="shared" si="145"/>
        <v>0.22453951354409779</v>
      </c>
      <c r="D683" s="5">
        <f t="shared" si="146"/>
        <v>12.97580138906366</v>
      </c>
      <c r="E683" s="4">
        <f t="shared" si="147"/>
        <v>1.3168944957914706</v>
      </c>
      <c r="F683" s="4">
        <f t="shared" si="148"/>
        <v>1.2774008837179551</v>
      </c>
      <c r="G683" s="4">
        <f t="shared" si="149"/>
        <v>-1.7847956512548793</v>
      </c>
      <c r="H683" s="4">
        <f t="shared" si="150"/>
        <v>1.2381529195361822</v>
      </c>
      <c r="I683" s="4">
        <f t="shared" si="150"/>
        <v>-1.7447308859952677</v>
      </c>
      <c r="J683" s="4">
        <f t="shared" si="155"/>
        <v>3.5523983406523696</v>
      </c>
      <c r="K683" s="4">
        <f t="shared" si="151"/>
        <v>3.5360250681050069</v>
      </c>
      <c r="L683" s="3" t="str">
        <f t="shared" si="156"/>
        <v>Late</v>
      </c>
      <c r="M683" s="8">
        <f t="shared" si="153"/>
        <v>4.287483307129345</v>
      </c>
      <c r="N683" t="b">
        <f t="shared" si="154"/>
        <v>1</v>
      </c>
    </row>
    <row r="684" spans="1:17" x14ac:dyDescent="0.2">
      <c r="A684" s="2">
        <f t="shared" ref="A684:A688" si="157">A683+1/24/6</f>
        <v>18841.097222222252</v>
      </c>
      <c r="B684" s="5">
        <f t="shared" si="144"/>
        <v>264.46931554839307</v>
      </c>
      <c r="C684" s="6">
        <f t="shared" si="145"/>
        <v>0.22117400774163468</v>
      </c>
      <c r="D684" s="5">
        <f t="shared" si="146"/>
        <v>12.777997468865886</v>
      </c>
      <c r="E684" s="4">
        <f t="shared" si="147"/>
        <v>1.4451547910709817</v>
      </c>
      <c r="F684" s="4">
        <f t="shared" si="148"/>
        <v>1.404570750593872</v>
      </c>
      <c r="G684" s="4">
        <f t="shared" si="149"/>
        <v>-1.6556447436284871</v>
      </c>
      <c r="H684" s="4">
        <f t="shared" si="150"/>
        <v>1.3641358818498188</v>
      </c>
      <c r="I684" s="4">
        <f t="shared" si="150"/>
        <v>-1.6147922398117898</v>
      </c>
      <c r="J684" s="4">
        <f t="shared" si="155"/>
        <v>3.5539954574644099</v>
      </c>
      <c r="K684" s="4">
        <f t="shared" si="151"/>
        <v>3.5375621721616666</v>
      </c>
      <c r="L684" s="3" t="str">
        <f t="shared" si="156"/>
        <v>Late</v>
      </c>
      <c r="M684" s="8">
        <f t="shared" si="153"/>
        <v>4.8455267852392714</v>
      </c>
      <c r="N684" t="b">
        <f t="shared" si="154"/>
        <v>1</v>
      </c>
    </row>
    <row r="685" spans="1:17" x14ac:dyDescent="0.2">
      <c r="A685" s="2">
        <f t="shared" si="157"/>
        <v>18841.104166666697</v>
      </c>
      <c r="B685" s="5">
        <f t="shared" si="144"/>
        <v>266.97616017565269</v>
      </c>
      <c r="C685" s="6">
        <f t="shared" si="145"/>
        <v>0.22041755600239996</v>
      </c>
      <c r="D685" s="5">
        <f t="shared" si="146"/>
        <v>12.733559242872301</v>
      </c>
      <c r="E685" s="4">
        <f t="shared" si="147"/>
        <v>1.5755065007988502</v>
      </c>
      <c r="F685" s="4">
        <f t="shared" si="148"/>
        <v>1.5344914991841179</v>
      </c>
      <c r="G685" s="4">
        <f t="shared" si="149"/>
        <v>-1.5250790721919583</v>
      </c>
      <c r="H685" s="4">
        <f t="shared" si="150"/>
        <v>1.4935185160468898</v>
      </c>
      <c r="I685" s="4">
        <f t="shared" si="150"/>
        <v>-1.484121911110879</v>
      </c>
      <c r="J685" s="4">
        <f t="shared" si="155"/>
        <v>3.5555925742764503</v>
      </c>
      <c r="K685" s="4">
        <f t="shared" si="151"/>
        <v>3.5390993181360475</v>
      </c>
      <c r="L685" s="3" t="str">
        <f t="shared" si="156"/>
        <v>Late</v>
      </c>
      <c r="M685" s="8">
        <f t="shared" si="153"/>
        <v>5.4067517016482416</v>
      </c>
      <c r="N685" t="b">
        <f t="shared" si="154"/>
        <v>0</v>
      </c>
    </row>
    <row r="686" spans="1:17" x14ac:dyDescent="0.2">
      <c r="A686" s="2">
        <f t="shared" si="157"/>
        <v>18841.111111111142</v>
      </c>
      <c r="B686" s="5">
        <f t="shared" si="144"/>
        <v>269.48300480291232</v>
      </c>
      <c r="C686" s="6">
        <f t="shared" si="145"/>
        <v>0.22229961476196777</v>
      </c>
      <c r="D686" s="5">
        <f t="shared" si="146"/>
        <v>12.844136431526488</v>
      </c>
      <c r="E686" s="4">
        <f t="shared" si="147"/>
        <v>1.7052812765986616</v>
      </c>
      <c r="F686" s="4">
        <f t="shared" si="148"/>
        <v>1.6645279587611506</v>
      </c>
      <c r="G686" s="4">
        <f t="shared" si="149"/>
        <v>-1.3957815096951189</v>
      </c>
      <c r="H686" s="4">
        <f t="shared" si="150"/>
        <v>1.6237079321245045</v>
      </c>
      <c r="I686" s="4">
        <f t="shared" si="150"/>
        <v>-1.3554078273753321</v>
      </c>
      <c r="J686" s="4">
        <f t="shared" si="155"/>
        <v>3.5571896910884901</v>
      </c>
      <c r="K686" s="4">
        <f t="shared" si="151"/>
        <v>3.5406365061811216</v>
      </c>
      <c r="L686" s="3" t="str">
        <f t="shared" si="156"/>
        <v>Late</v>
      </c>
      <c r="M686" s="8">
        <f t="shared" si="153"/>
        <v>5.9594706438035736</v>
      </c>
      <c r="N686" t="b">
        <f t="shared" si="154"/>
        <v>0</v>
      </c>
    </row>
    <row r="687" spans="1:17" x14ac:dyDescent="0.2">
      <c r="A687" s="2">
        <f t="shared" si="157"/>
        <v>18841.118055555587</v>
      </c>
      <c r="B687" s="5">
        <f t="shared" si="144"/>
        <v>271.98984943017194</v>
      </c>
      <c r="C687" s="6">
        <f t="shared" si="145"/>
        <v>0.22674760009079223</v>
      </c>
      <c r="D687" s="5">
        <f t="shared" si="146"/>
        <v>13.10566464299988</v>
      </c>
      <c r="E687" s="4">
        <f t="shared" si="147"/>
        <v>1.8318921919819156</v>
      </c>
      <c r="F687" s="4">
        <f t="shared" si="148"/>
        <v>1.7920594790504218</v>
      </c>
      <c r="G687" s="4">
        <f t="shared" si="149"/>
        <v>-1.2702871739028632</v>
      </c>
      <c r="H687" s="4">
        <f t="shared" si="150"/>
        <v>1.7520590174922051</v>
      </c>
      <c r="I687" s="4">
        <f t="shared" si="150"/>
        <v>-1.2311245519891236</v>
      </c>
      <c r="J687" s="4">
        <f t="shared" si="155"/>
        <v>3.5587868079005305</v>
      </c>
      <c r="K687" s="4">
        <f t="shared" si="151"/>
        <v>3.5421737364497554</v>
      </c>
      <c r="L687" s="3" t="str">
        <f t="shared" si="156"/>
        <v>Late</v>
      </c>
      <c r="M687" s="8">
        <f t="shared" si="153"/>
        <v>6.4929239303740474</v>
      </c>
      <c r="N687" t="b">
        <f t="shared" si="154"/>
        <v>0</v>
      </c>
    </row>
    <row r="688" spans="1:17" x14ac:dyDescent="0.2">
      <c r="A688" s="2">
        <f t="shared" si="157"/>
        <v>18841.125000000033</v>
      </c>
      <c r="B688" s="5">
        <f t="shared" si="144"/>
        <v>274.49669405743157</v>
      </c>
      <c r="C688" s="6">
        <f t="shared" si="145"/>
        <v>0.23359896358920523</v>
      </c>
      <c r="D688" s="5">
        <f t="shared" si="146"/>
        <v>13.509050859336002</v>
      </c>
      <c r="E688" s="4">
        <f t="shared" si="147"/>
        <v>1.9531775312315425</v>
      </c>
      <c r="F688" s="4">
        <f t="shared" si="148"/>
        <v>1.9148338439622032</v>
      </c>
      <c r="G688" s="4">
        <f t="shared" si="149"/>
        <v>-1.1506536812729202</v>
      </c>
      <c r="H688" s="4">
        <f t="shared" si="150"/>
        <v>1.8762364224306975</v>
      </c>
      <c r="I688" s="4">
        <f t="shared" si="150"/>
        <v>-1.1132194198742926</v>
      </c>
      <c r="J688" s="4">
        <f t="shared" si="155"/>
        <v>3.5603839247125704</v>
      </c>
      <c r="K688" s="4">
        <f t="shared" si="151"/>
        <v>3.543711009094705</v>
      </c>
      <c r="L688" s="3" t="str">
        <f t="shared" si="156"/>
        <v>Late</v>
      </c>
      <c r="M688" s="8">
        <f t="shared" si="153"/>
        <v>6.9986443289816433</v>
      </c>
      <c r="N688" t="b">
        <f t="shared" si="154"/>
        <v>0</v>
      </c>
    </row>
  </sheetData>
  <autoFilter ref="A16:N672" xr:uid="{5A4ABA79-0F27-4C3A-825B-3C75594BAEA3}"/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Yiheng Yan</cp:lastModifiedBy>
  <dcterms:created xsi:type="dcterms:W3CDTF">2021-11-05T16:52:46Z</dcterms:created>
  <dcterms:modified xsi:type="dcterms:W3CDTF">2022-04-03T14:39:53Z</dcterms:modified>
</cp:coreProperties>
</file>